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Wielrerjaarspel 2023\"/>
    </mc:Choice>
  </mc:AlternateContent>
  <xr:revisionPtr revIDLastSave="0" documentId="8_{6BD545D5-8BC9-4B92-B45C-617855C6ABAA}" xr6:coauthVersionLast="47" xr6:coauthVersionMax="47" xr10:uidLastSave="{00000000-0000-0000-0000-000000000000}"/>
  <bookViews>
    <workbookView xWindow="-120" yWindow="-120" windowWidth="24240" windowHeight="13020" xr2:uid="{1D10434D-9F5B-4B2B-A31E-5C4DBCEC23D3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9" i="1" l="1"/>
  <c r="G179" i="1" s="1"/>
  <c r="E178" i="1"/>
  <c r="G178" i="1" s="1"/>
  <c r="E177" i="1"/>
  <c r="G177" i="1" s="1"/>
  <c r="E176" i="1"/>
  <c r="G176" i="1" s="1"/>
  <c r="E175" i="1"/>
  <c r="G175" i="1" s="1"/>
  <c r="G173" i="1"/>
  <c r="E173" i="1"/>
  <c r="G172" i="1"/>
  <c r="E172" i="1"/>
  <c r="G171" i="1"/>
  <c r="E171" i="1"/>
  <c r="G170" i="1"/>
  <c r="E170" i="1"/>
  <c r="E169" i="1"/>
  <c r="G169" i="1" s="1"/>
  <c r="H174" i="1" s="1"/>
  <c r="E167" i="1"/>
  <c r="G167" i="1" s="1"/>
  <c r="E166" i="1"/>
  <c r="G166" i="1" s="1"/>
  <c r="E165" i="1"/>
  <c r="G165" i="1" s="1"/>
  <c r="E164" i="1"/>
  <c r="G164" i="1" s="1"/>
  <c r="E163" i="1"/>
  <c r="G163" i="1" s="1"/>
  <c r="H168" i="1" s="1"/>
  <c r="D163" i="1"/>
  <c r="E161" i="1"/>
  <c r="G161" i="1" s="1"/>
  <c r="E160" i="1"/>
  <c r="G160" i="1" s="1"/>
  <c r="E159" i="1"/>
  <c r="G159" i="1" s="1"/>
  <c r="E158" i="1"/>
  <c r="G158" i="1" s="1"/>
  <c r="E157" i="1"/>
  <c r="G157" i="1" s="1"/>
  <c r="D157" i="1"/>
  <c r="E155" i="1"/>
  <c r="G155" i="1" s="1"/>
  <c r="E154" i="1"/>
  <c r="G154" i="1" s="1"/>
  <c r="E153" i="1"/>
  <c r="G153" i="1" s="1"/>
  <c r="E152" i="1"/>
  <c r="G152" i="1" s="1"/>
  <c r="E151" i="1"/>
  <c r="G151" i="1" s="1"/>
  <c r="H156" i="1" s="1"/>
  <c r="D151" i="1"/>
  <c r="E149" i="1"/>
  <c r="G149" i="1" s="1"/>
  <c r="E148" i="1"/>
  <c r="G148" i="1" s="1"/>
  <c r="E147" i="1"/>
  <c r="G147" i="1" s="1"/>
  <c r="E146" i="1"/>
  <c r="G146" i="1" s="1"/>
  <c r="E145" i="1"/>
  <c r="G145" i="1" s="1"/>
  <c r="D145" i="1"/>
  <c r="E143" i="1"/>
  <c r="G143" i="1" s="1"/>
  <c r="E142" i="1"/>
  <c r="G142" i="1" s="1"/>
  <c r="E141" i="1"/>
  <c r="G141" i="1" s="1"/>
  <c r="E140" i="1"/>
  <c r="G140" i="1" s="1"/>
  <c r="E139" i="1"/>
  <c r="G139" i="1" s="1"/>
  <c r="H144" i="1" s="1"/>
  <c r="D139" i="1"/>
  <c r="E137" i="1"/>
  <c r="G137" i="1" s="1"/>
  <c r="E136" i="1"/>
  <c r="G136" i="1" s="1"/>
  <c r="E135" i="1"/>
  <c r="G135" i="1" s="1"/>
  <c r="E134" i="1"/>
  <c r="G134" i="1" s="1"/>
  <c r="E133" i="1"/>
  <c r="G133" i="1" s="1"/>
  <c r="D133" i="1"/>
  <c r="E131" i="1"/>
  <c r="G131" i="1" s="1"/>
  <c r="E130" i="1"/>
  <c r="G130" i="1" s="1"/>
  <c r="E129" i="1"/>
  <c r="G129" i="1" s="1"/>
  <c r="E128" i="1"/>
  <c r="G128" i="1" s="1"/>
  <c r="E127" i="1"/>
  <c r="G127" i="1" s="1"/>
  <c r="H132" i="1" s="1"/>
  <c r="D127" i="1"/>
  <c r="E125" i="1"/>
  <c r="G125" i="1" s="1"/>
  <c r="E124" i="1"/>
  <c r="G124" i="1" s="1"/>
  <c r="E123" i="1"/>
  <c r="G123" i="1" s="1"/>
  <c r="E122" i="1"/>
  <c r="G122" i="1" s="1"/>
  <c r="E121" i="1"/>
  <c r="G121" i="1" s="1"/>
  <c r="D121" i="1"/>
  <c r="E119" i="1"/>
  <c r="G119" i="1" s="1"/>
  <c r="E118" i="1"/>
  <c r="G118" i="1" s="1"/>
  <c r="E117" i="1"/>
  <c r="G117" i="1" s="1"/>
  <c r="E116" i="1"/>
  <c r="G116" i="1" s="1"/>
  <c r="E115" i="1"/>
  <c r="G115" i="1" s="1"/>
  <c r="D115" i="1"/>
  <c r="E113" i="1"/>
  <c r="G113" i="1" s="1"/>
  <c r="E112" i="1"/>
  <c r="G112" i="1" s="1"/>
  <c r="E111" i="1"/>
  <c r="G111" i="1" s="1"/>
  <c r="E110" i="1"/>
  <c r="G110" i="1" s="1"/>
  <c r="E109" i="1"/>
  <c r="G109" i="1" s="1"/>
  <c r="D109" i="1"/>
  <c r="H126" i="1" l="1"/>
  <c r="H138" i="1"/>
  <c r="H150" i="1"/>
  <c r="H162" i="1"/>
  <c r="H180" i="1"/>
  <c r="H120" i="1"/>
  <c r="G182" i="1"/>
  <c r="H114" i="1"/>
</calcChain>
</file>

<file path=xl/sharedStrings.xml><?xml version="1.0" encoding="utf-8"?>
<sst xmlns="http://schemas.openxmlformats.org/spreadsheetml/2006/main" count="1297" uniqueCount="371">
  <si>
    <t>Totaal</t>
  </si>
  <si>
    <t>1.</t>
  </si>
  <si>
    <t>Rolf Pruijsen</t>
  </si>
  <si>
    <t>2.</t>
  </si>
  <si>
    <t>Christa van Helden</t>
  </si>
  <si>
    <t>3.</t>
  </si>
  <si>
    <t>Gerben van Helden</t>
  </si>
  <si>
    <t>4.</t>
  </si>
  <si>
    <t>Hermen Vreugdenhil</t>
  </si>
  <si>
    <t>5.</t>
  </si>
  <si>
    <t>Stefan Verschoor</t>
  </si>
  <si>
    <t>6.</t>
  </si>
  <si>
    <t>Corrie van Berchum</t>
  </si>
  <si>
    <t>7.</t>
  </si>
  <si>
    <t>Johnny Koolen</t>
  </si>
  <si>
    <t>8.</t>
  </si>
  <si>
    <t>Diederik van den Heuvel</t>
  </si>
  <si>
    <t>9.</t>
  </si>
  <si>
    <t>Lars Kammers</t>
  </si>
  <si>
    <t>10.</t>
  </si>
  <si>
    <t>11.</t>
  </si>
  <si>
    <t>Peter Broos</t>
  </si>
  <si>
    <t>12.</t>
  </si>
  <si>
    <t>John Hertogh</t>
  </si>
  <si>
    <t>13.</t>
  </si>
  <si>
    <t>Theo van de Luijtgaarden</t>
  </si>
  <si>
    <t>14.</t>
  </si>
  <si>
    <t>Fokko Haveman</t>
  </si>
  <si>
    <t>15.</t>
  </si>
  <si>
    <t>Lenard Huijzer</t>
  </si>
  <si>
    <t>16.</t>
  </si>
  <si>
    <t>Sarco Bosschaart</t>
  </si>
  <si>
    <t>17.</t>
  </si>
  <si>
    <t>18.</t>
  </si>
  <si>
    <t>Michiel van der Stelt</t>
  </si>
  <si>
    <t>19.</t>
  </si>
  <si>
    <t>Henri Koobs</t>
  </si>
  <si>
    <t>20.</t>
  </si>
  <si>
    <t>Cas Coppens</t>
  </si>
  <si>
    <t>21.</t>
  </si>
  <si>
    <t>22.</t>
  </si>
  <si>
    <t>Bart Willemse</t>
  </si>
  <si>
    <t>23.</t>
  </si>
  <si>
    <t>Martijn Verbeek</t>
  </si>
  <si>
    <t>24.</t>
  </si>
  <si>
    <t>Leendert-Jan Visser</t>
  </si>
  <si>
    <t>25.</t>
  </si>
  <si>
    <t>Elly Mathijssen</t>
  </si>
  <si>
    <t>26.</t>
  </si>
  <si>
    <t>27.</t>
  </si>
  <si>
    <t>John Verschoor</t>
  </si>
  <si>
    <t>28.</t>
  </si>
  <si>
    <t>Wim Rommens</t>
  </si>
  <si>
    <t>29.</t>
  </si>
  <si>
    <t>Niels Cloin</t>
  </si>
  <si>
    <t>30.</t>
  </si>
  <si>
    <t>Nico Kammers</t>
  </si>
  <si>
    <t>31.</t>
  </si>
  <si>
    <t>Pascal Hommelberg</t>
  </si>
  <si>
    <t>32.</t>
  </si>
  <si>
    <t>Stefan Admiraal</t>
  </si>
  <si>
    <t>33.</t>
  </si>
  <si>
    <t>Monique Kammers</t>
  </si>
  <si>
    <t>34.</t>
  </si>
  <si>
    <t>35.</t>
  </si>
  <si>
    <t>Alex van der Pluijm</t>
  </si>
  <si>
    <t>36.</t>
  </si>
  <si>
    <t>Sander Vreugdenhil</t>
  </si>
  <si>
    <t>37.</t>
  </si>
  <si>
    <t>Corne van Dorst</t>
  </si>
  <si>
    <t>38.</t>
  </si>
  <si>
    <t>Goof Pruijsen</t>
  </si>
  <si>
    <t>39.</t>
  </si>
  <si>
    <t>Marc Bouwens</t>
  </si>
  <si>
    <t>40.</t>
  </si>
  <si>
    <t>Nathan van Zijll</t>
  </si>
  <si>
    <t>41.</t>
  </si>
  <si>
    <t>Reinier Mulder</t>
  </si>
  <si>
    <t>42.</t>
  </si>
  <si>
    <t>43.</t>
  </si>
  <si>
    <t>Wilmer van Ginkel</t>
  </si>
  <si>
    <t>44.</t>
  </si>
  <si>
    <t>Levi Splinters</t>
  </si>
  <si>
    <t>45.</t>
  </si>
  <si>
    <t>Rijn van Dommele</t>
  </si>
  <si>
    <t>46.</t>
  </si>
  <si>
    <t>Erik Golverdingen</t>
  </si>
  <si>
    <t>47.</t>
  </si>
  <si>
    <t>Ronald Krijnen</t>
  </si>
  <si>
    <t>48.</t>
  </si>
  <si>
    <t>Kevin Hoeke</t>
  </si>
  <si>
    <t>49.</t>
  </si>
  <si>
    <t>Jesse van Dalen</t>
  </si>
  <si>
    <t>50.</t>
  </si>
  <si>
    <t>Yvo van Dorst</t>
  </si>
  <si>
    <t>51.</t>
  </si>
  <si>
    <t>Jeanet van den Heuvel</t>
  </si>
  <si>
    <t>52.</t>
  </si>
  <si>
    <t>53.</t>
  </si>
  <si>
    <t>Roos Pruijsen</t>
  </si>
  <si>
    <t>54.</t>
  </si>
  <si>
    <t>Bas van Berchum</t>
  </si>
  <si>
    <t>55.</t>
  </si>
  <si>
    <t>Hesther van Wingerden</t>
  </si>
  <si>
    <t>56.</t>
  </si>
  <si>
    <t>Cindy Rousse</t>
  </si>
  <si>
    <t>57.</t>
  </si>
  <si>
    <t>Kevin Kammers</t>
  </si>
  <si>
    <t>58.</t>
  </si>
  <si>
    <t>Goof van den Dool</t>
  </si>
  <si>
    <t>59.</t>
  </si>
  <si>
    <t>Wouter van der Stelt</t>
  </si>
  <si>
    <t>60.</t>
  </si>
  <si>
    <t>61.</t>
  </si>
  <si>
    <t>Peter Muilwijk</t>
  </si>
  <si>
    <t>62.</t>
  </si>
  <si>
    <t>Martijn Horsten</t>
  </si>
  <si>
    <t>63.</t>
  </si>
  <si>
    <t>Hans de Jong</t>
  </si>
  <si>
    <t>64.</t>
  </si>
  <si>
    <t>Henri Dunant</t>
  </si>
  <si>
    <t>65.</t>
  </si>
  <si>
    <t>66.</t>
  </si>
  <si>
    <t>Mark van Hoven</t>
  </si>
  <si>
    <t>67.</t>
  </si>
  <si>
    <t>68.</t>
  </si>
  <si>
    <t>Adri Willemstein</t>
  </si>
  <si>
    <t>69.</t>
  </si>
  <si>
    <t>Arjen Rousse</t>
  </si>
  <si>
    <t>70.</t>
  </si>
  <si>
    <t>Bart Mathijssen</t>
  </si>
  <si>
    <t>71.</t>
  </si>
  <si>
    <t>Freek Zuidam</t>
  </si>
  <si>
    <t>72.</t>
  </si>
  <si>
    <t>Frank Rousse</t>
  </si>
  <si>
    <t>Puntenkl.</t>
  </si>
  <si>
    <t>Jomardi van Berchum</t>
  </si>
  <si>
    <t>Tom Uil</t>
  </si>
  <si>
    <t>Peer Verwijmeren</t>
  </si>
  <si>
    <t>Bas-Jan Zwijnenburg</t>
  </si>
  <si>
    <t>Everard van de Luijtgaarden</t>
  </si>
  <si>
    <t>Kees van As</t>
  </si>
  <si>
    <t>Cynthia van Berchum</t>
  </si>
  <si>
    <t>Pieter de Graaf</t>
  </si>
  <si>
    <t>73.</t>
  </si>
  <si>
    <t>74.</t>
  </si>
  <si>
    <t>75.</t>
  </si>
  <si>
    <t>76.</t>
  </si>
  <si>
    <t>Peter Pruijsten</t>
  </si>
  <si>
    <t>77.</t>
  </si>
  <si>
    <t>78.</t>
  </si>
  <si>
    <t>79.</t>
  </si>
  <si>
    <t>80.</t>
  </si>
  <si>
    <t>Christoph Rousse</t>
  </si>
  <si>
    <t>Wesley Zandee</t>
  </si>
  <si>
    <t>Benno van Ginkel</t>
  </si>
  <si>
    <t>Geert van Engelgom</t>
  </si>
  <si>
    <t>Ilse Terclavers</t>
  </si>
  <si>
    <t>Kees Rijborz</t>
  </si>
  <si>
    <t>Koen Posthuma</t>
  </si>
  <si>
    <t>Yfke Rousse</t>
  </si>
  <si>
    <t>Jens Roggeman</t>
  </si>
  <si>
    <t>Jimmy Vancutsem</t>
  </si>
  <si>
    <t>Adri Huizer</t>
  </si>
  <si>
    <t>Bas Dorreman</t>
  </si>
  <si>
    <t>Michiel Willems</t>
  </si>
  <si>
    <t>Mario Stolwijk</t>
  </si>
  <si>
    <t>Ronald Poppelaars</t>
  </si>
  <si>
    <t>Erwin van Luffelen</t>
  </si>
  <si>
    <t>Tutu Ndona</t>
  </si>
  <si>
    <t>Noud Vrijdag</t>
  </si>
  <si>
    <t>Jan Huizer</t>
  </si>
  <si>
    <t>Corrie de Graaf</t>
  </si>
  <si>
    <t>Dennis Hagens</t>
  </si>
  <si>
    <t>Dennis Voorbraak</t>
  </si>
  <si>
    <t>Heidi Slooters</t>
  </si>
  <si>
    <t>Jan Hendrickx</t>
  </si>
  <si>
    <t>Joke van den Dool</t>
  </si>
  <si>
    <t>Kristie Janssens</t>
  </si>
  <si>
    <t>Rebecca Hoornweg</t>
  </si>
  <si>
    <t>Richard van Cappellen</t>
  </si>
  <si>
    <t>Robbert-Jan van Nugteren</t>
  </si>
  <si>
    <t>1e etappe</t>
  </si>
  <si>
    <t>2e etappe</t>
  </si>
  <si>
    <t>3e etappe</t>
  </si>
  <si>
    <t>4e etappe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</si>
  <si>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</si>
  <si>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</si>
  <si>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</si>
  <si>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</si>
  <si>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</si>
  <si>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</si>
  <si>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</si>
  <si>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</si>
  <si>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</si>
  <si>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</si>
  <si>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</si>
  <si>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</si>
  <si>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</si>
  <si>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</si>
  <si>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</si>
  <si>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</si>
  <si>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</si>
  <si>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</si>
  <si>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</si>
  <si>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</si>
  <si>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 </t>
  </si>
  <si>
    <t>5e etappe</t>
  </si>
  <si>
    <t>xxx</t>
  </si>
  <si>
    <t>6e etappe</t>
  </si>
  <si>
    <t>7e etappe</t>
  </si>
  <si>
    <t>8e etappe</t>
  </si>
  <si>
    <t>193</t>
  </si>
  <si>
    <t>194</t>
  </si>
  <si>
    <t>195</t>
  </si>
  <si>
    <t>196</t>
  </si>
  <si>
    <t>197</t>
  </si>
  <si>
    <t>Nationale Kampioenschappen Tijdrit (NK)</t>
  </si>
  <si>
    <t>Nationale Kampioenschappen Wegrace</t>
  </si>
  <si>
    <t>Wereldkampioenschap Tijdrit</t>
  </si>
  <si>
    <t>Wereldkampioenschap Wegrace</t>
  </si>
  <si>
    <t>Vuelta a Espana</t>
  </si>
  <si>
    <t>9e etappe</t>
  </si>
  <si>
    <t>10e etappe</t>
  </si>
  <si>
    <t>11e etappe</t>
  </si>
  <si>
    <t>12e etappe</t>
  </si>
  <si>
    <t>13e etappe</t>
  </si>
  <si>
    <t>14e etappe</t>
  </si>
  <si>
    <t>15e etappe</t>
  </si>
  <si>
    <t>16e etappe</t>
  </si>
  <si>
    <t>17e etappe</t>
  </si>
  <si>
    <t>18e etappe</t>
  </si>
  <si>
    <t>19e etappe</t>
  </si>
  <si>
    <t>20e etappe</t>
  </si>
  <si>
    <t>Diederik vd Heuvel</t>
  </si>
  <si>
    <t>Everard vd Luijtgaarden</t>
  </si>
  <si>
    <t>21e etappe</t>
  </si>
  <si>
    <t>Klassementen</t>
  </si>
  <si>
    <t>Perfecte lijstje</t>
  </si>
  <si>
    <t>Totaal pnt.</t>
  </si>
  <si>
    <t>x Bonus</t>
  </si>
  <si>
    <t>Totaal Punten</t>
  </si>
  <si>
    <t>Punten per cat.</t>
  </si>
  <si>
    <t>A1</t>
  </si>
  <si>
    <t>POGAČAR Tadej</t>
  </si>
  <si>
    <t>X  1,5</t>
  </si>
  <si>
    <t>A2</t>
  </si>
  <si>
    <t>EVENEPOEL Remco</t>
  </si>
  <si>
    <t>X  1,4</t>
  </si>
  <si>
    <t>A3</t>
  </si>
  <si>
    <t>VINGEGAARD Jonas</t>
  </si>
  <si>
    <t>X  1,3</t>
  </si>
  <si>
    <t>A4</t>
  </si>
  <si>
    <t>ALMEIDA João</t>
  </si>
  <si>
    <t>X  1,2</t>
  </si>
  <si>
    <t>A5</t>
  </si>
  <si>
    <t>VAN AERT Wout</t>
  </si>
  <si>
    <t>X  1,1</t>
  </si>
  <si>
    <t>B1</t>
  </si>
  <si>
    <t>ROGLIČ Primož</t>
  </si>
  <si>
    <t>B2</t>
  </si>
  <si>
    <t>PHILIPSEN Jasper</t>
  </si>
  <si>
    <t>B3</t>
  </si>
  <si>
    <t>VAN DER POEL Mathieu</t>
  </si>
  <si>
    <t>B4</t>
  </si>
  <si>
    <t>AYUSO Juan</t>
  </si>
  <si>
    <t>B5</t>
  </si>
  <si>
    <t>LAPORTE Christophe</t>
  </si>
  <si>
    <t>C1</t>
  </si>
  <si>
    <t>YATES Adam</t>
  </si>
  <si>
    <t>C2</t>
  </si>
  <si>
    <t>DE LIE Arnaud</t>
  </si>
  <si>
    <t>C3</t>
  </si>
  <si>
    <t>LANDA Mikel</t>
  </si>
  <si>
    <t>C4</t>
  </si>
  <si>
    <t>PIDCOCK Thomas</t>
  </si>
  <si>
    <t>C5</t>
  </si>
  <si>
    <t>POWLESS Neilson</t>
  </si>
  <si>
    <t>D1</t>
  </si>
  <si>
    <t>SKJELMOSE JENSEN Mattias</t>
  </si>
  <si>
    <t>D2</t>
  </si>
  <si>
    <t>YATES Simon</t>
  </si>
  <si>
    <t>D3</t>
  </si>
  <si>
    <t>KOOIJ Olav</t>
  </si>
  <si>
    <t>D4</t>
  </si>
  <si>
    <t>GANNA Filippo</t>
  </si>
  <si>
    <t>D5</t>
  </si>
  <si>
    <t>PINOT Thibaut</t>
  </si>
  <si>
    <t>E1</t>
  </si>
  <si>
    <t>HIRSCHI Marc</t>
  </si>
  <si>
    <t>E2</t>
  </si>
  <si>
    <t>CICCONE Giulio</t>
  </si>
  <si>
    <t>E3</t>
  </si>
  <si>
    <t>JORGENSON Matteo</t>
  </si>
  <si>
    <t>E4</t>
  </si>
  <si>
    <t>CARUSO Damiano</t>
  </si>
  <si>
    <t>E5</t>
  </si>
  <si>
    <t>JOHANNESSEN Tobias Halland</t>
  </si>
  <si>
    <t>F1</t>
  </si>
  <si>
    <t>GROVES Kaden</t>
  </si>
  <si>
    <t>F2</t>
  </si>
  <si>
    <t>ARANBURU Alex</t>
  </si>
  <si>
    <t>F3</t>
  </si>
  <si>
    <t>WOODS Michael</t>
  </si>
  <si>
    <t>F4</t>
  </si>
  <si>
    <t>LAMPAERT Yves</t>
  </si>
  <si>
    <t>F5</t>
  </si>
  <si>
    <t>IZAGIRRE Ion</t>
  </si>
  <si>
    <t>G1</t>
  </si>
  <si>
    <t>KUSS Sepp</t>
  </si>
  <si>
    <t>kopman</t>
  </si>
  <si>
    <t>G2</t>
  </si>
  <si>
    <t>KRON Andreas</t>
  </si>
  <si>
    <t>G3</t>
  </si>
  <si>
    <t>BAGIOLI Andrea</t>
  </si>
  <si>
    <t>G4</t>
  </si>
  <si>
    <t>KRAGH ANDERSEN Søren</t>
  </si>
  <si>
    <t>G5</t>
  </si>
  <si>
    <t>GEOGHEGAN HART Tao</t>
  </si>
  <si>
    <t>H1</t>
  </si>
  <si>
    <t>GALL Felix</t>
  </si>
  <si>
    <t>H2</t>
  </si>
  <si>
    <t>RUBIO Einer Augusto</t>
  </si>
  <si>
    <t>H3</t>
  </si>
  <si>
    <t>UIJTDEBROEKS Cian</t>
  </si>
  <si>
    <t>H4</t>
  </si>
  <si>
    <t>VAN WILDER Ilan</t>
  </si>
  <si>
    <t>H5</t>
  </si>
  <si>
    <t>STRONG Corbin</t>
  </si>
  <si>
    <t>I1</t>
  </si>
  <si>
    <t>HEALY Ben</t>
  </si>
  <si>
    <t>I2</t>
  </si>
  <si>
    <t>VERMEERSCH Florian</t>
  </si>
  <si>
    <t>I3</t>
  </si>
  <si>
    <t>MILAN Jonathan</t>
  </si>
  <si>
    <t>I4</t>
  </si>
  <si>
    <t>WÆRENSKJOLD Søren</t>
  </si>
  <si>
    <t>I5</t>
  </si>
  <si>
    <t>LAZKANO Oier</t>
  </si>
  <si>
    <t>J1</t>
  </si>
  <si>
    <t>COSTA Rui</t>
  </si>
  <si>
    <t>J2</t>
  </si>
  <si>
    <t>GEE Derek</t>
  </si>
  <si>
    <t>J3</t>
  </si>
  <si>
    <t>DUNBAR Eddie</t>
  </si>
  <si>
    <t>J4</t>
  </si>
  <si>
    <t>PARET-PEINTRE Aurélien</t>
  </si>
  <si>
    <t>J5</t>
  </si>
  <si>
    <t>DEGENKOLB John</t>
  </si>
  <si>
    <t>K1</t>
  </si>
  <si>
    <t>MARTINEZ Lenny</t>
  </si>
  <si>
    <t>K2</t>
  </si>
  <si>
    <t>TIBERI Antonio</t>
  </si>
  <si>
    <t>K3</t>
  </si>
  <si>
    <t>VERMAERKE Kevin</t>
  </si>
  <si>
    <t>K4</t>
  </si>
  <si>
    <t>ROCHAS Rémy</t>
  </si>
  <si>
    <t>K5</t>
  </si>
  <si>
    <t>NYS Thibau</t>
  </si>
  <si>
    <t>L1</t>
  </si>
  <si>
    <t>GRÉGOIRE Romain</t>
  </si>
  <si>
    <t>L2</t>
  </si>
  <si>
    <t>POOLE Max</t>
  </si>
  <si>
    <t>L3</t>
  </si>
  <si>
    <t>PENHOËT Paul</t>
  </si>
  <si>
    <t>L4</t>
  </si>
  <si>
    <t>VAN EETVELT Lennert</t>
  </si>
  <si>
    <t>L5</t>
  </si>
  <si>
    <t>CASTROVIEJO Jonathan</t>
  </si>
  <si>
    <t>---------------------------</t>
  </si>
  <si>
    <t>TOTAALPUNTEN: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</si>
</sst>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"/>
  </numFmts>
  <fonts count="3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5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1"/>
      <color rgb="FF0000FF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u/>
      <sz val="16"/>
      <color theme="1"/>
      <name val="Calibri"/>
      <family val="2"/>
      <scheme val="minor"/>
    </font>
    <font>
      <b/>
      <i/>
      <u/>
      <sz val="16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u/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5"/>
      <name val="Arial"/>
      <family val="2"/>
    </font>
    <font>
      <sz val="11"/>
      <color theme="5"/>
      <name val="Calibri"/>
      <family val="2"/>
      <scheme val="minor"/>
    </font>
    <font>
      <sz val="10"/>
      <color theme="9"/>
      <name val="Arial"/>
      <family val="2"/>
    </font>
    <font>
      <sz val="10"/>
      <color rgb="FFFFC00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1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u/>
      <sz val="12"/>
      <name val="Arial"/>
      <family val="2"/>
    </font>
    <font>
      <b/>
      <i/>
      <u/>
      <sz val="15"/>
      <name val="Arial"/>
      <family val="2"/>
    </font>
    <font>
      <b/>
      <i/>
      <u/>
      <sz val="14"/>
      <name val="Arial"/>
      <family val="2"/>
    </font>
    <font>
      <b/>
      <i/>
      <u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i/>
      <u/>
      <sz val="12"/>
      <name val="Arial"/>
      <family val="2"/>
    </font>
    <font>
      <b/>
      <u val="doub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9" fillId="0" borderId="0"/>
    <xf numFmtId="164" fontId="24" fillId="0" borderId="0"/>
    <xf numFmtId="0" fontId="9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9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 applyProtection="1">
      <alignment horizontal="left"/>
      <protection locked="0"/>
    </xf>
    <xf numFmtId="0" fontId="8" fillId="0" borderId="0" xfId="0" applyFont="1"/>
    <xf numFmtId="4" fontId="14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8" fillId="0" borderId="0" xfId="0" applyFont="1" applyAlignment="1">
      <alignment horizontal="center"/>
    </xf>
    <xf numFmtId="0" fontId="8" fillId="0" borderId="0" xfId="5" applyFont="1" applyAlignment="1" applyProtection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29" fillId="0" borderId="0" xfId="0" applyFont="1"/>
    <xf numFmtId="0" fontId="1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49" fontId="0" fillId="0" borderId="0" xfId="0" applyNumberFormat="1"/>
    <xf numFmtId="0" fontId="33" fillId="0" borderId="0" xfId="0" applyFont="1"/>
    <xf numFmtId="0" fontId="0" fillId="0" borderId="0" xfId="0" applyAlignment="1">
      <alignment horizontal="right"/>
    </xf>
    <xf numFmtId="0" fontId="32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34" fillId="0" borderId="0" xfId="0" applyFont="1" applyAlignment="1">
      <alignment horizontal="center"/>
    </xf>
    <xf numFmtId="0" fontId="30" fillId="0" borderId="0" xfId="0" applyFont="1"/>
    <xf numFmtId="0" fontId="3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5" applyFont="1" applyFill="1" applyAlignment="1" applyProtection="1"/>
    <xf numFmtId="0" fontId="35" fillId="0" borderId="0" xfId="0" applyFont="1"/>
    <xf numFmtId="165" fontId="35" fillId="0" borderId="0" xfId="0" applyNumberFormat="1" applyFont="1" applyAlignment="1">
      <alignment horizontal="center"/>
    </xf>
    <xf numFmtId="1" fontId="35" fillId="0" borderId="0" xfId="0" applyNumberFormat="1" applyFont="1" applyAlignment="1">
      <alignment horizontal="center"/>
    </xf>
    <xf numFmtId="2" fontId="13" fillId="0" borderId="0" xfId="11" applyNumberFormat="1" applyFont="1" applyAlignment="1">
      <alignment horizontal="left"/>
    </xf>
    <xf numFmtId="0" fontId="8" fillId="0" borderId="0" xfId="5" applyFont="1" applyAlignment="1" applyProtection="1"/>
    <xf numFmtId="0" fontId="8" fillId="2" borderId="0" xfId="5" applyFont="1" applyFill="1" applyAlignment="1" applyProtection="1"/>
    <xf numFmtId="0" fontId="35" fillId="2" borderId="0" xfId="0" applyFont="1" applyFill="1"/>
    <xf numFmtId="0" fontId="8" fillId="0" borderId="0" xfId="5" applyFont="1" applyBorder="1" applyAlignment="1" applyProtection="1"/>
    <xf numFmtId="2" fontId="36" fillId="0" borderId="0" xfId="5" applyNumberFormat="1" applyFont="1" applyAlignment="1" applyProtection="1">
      <alignment horizontal="left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37" fillId="0" borderId="0" xfId="0" applyFont="1"/>
    <xf numFmtId="0" fontId="38" fillId="0" borderId="0" xfId="0" applyFont="1" applyAlignment="1">
      <alignment horizontal="center"/>
    </xf>
  </cellXfs>
  <cellStyles count="37">
    <cellStyle name="Excel Built-in Hyperlink" xfId="6" xr:uid="{99CB2772-5095-4D28-9905-E2DBEDE56AE2}"/>
    <cellStyle name="Excel Built-in Normal" xfId="3" xr:uid="{8A8597F7-E17A-456A-8A3F-D3436663E5CE}"/>
    <cellStyle name="Excel Built-in Normal 2" xfId="13" xr:uid="{7F31CE85-5010-409E-B2A7-FD9BE4C910D1}"/>
    <cellStyle name="Hyperlink" xfId="1" builtinId="8"/>
    <cellStyle name="Hyperlink 2" xfId="12" xr:uid="{4B6F7473-9C86-4E0C-B37D-433B85181B4F}"/>
    <cellStyle name="Hyperlink 3" xfId="5" xr:uid="{0DAB226B-7417-4E38-B073-3E74986F9B51}"/>
    <cellStyle name="Standaard" xfId="0" builtinId="0"/>
    <cellStyle name="Standaard 2" xfId="4" xr:uid="{6E8E1451-BD21-4FAF-8B8E-774F7C8FC150}"/>
    <cellStyle name="Standaard 3" xfId="7" xr:uid="{46E62C85-2A5E-4377-AFB5-2DD81A3E9EBC}"/>
    <cellStyle name="Standaard 3 2" xfId="9" xr:uid="{F3158214-7DE4-46BE-9F4E-9389600B5A4C}"/>
    <cellStyle name="Standaard 3 2 2" xfId="18" xr:uid="{1E9B8FAE-A3F2-42FE-8D8F-CB1BB7094647}"/>
    <cellStyle name="Standaard 3 2 2 2" xfId="32" xr:uid="{3FF2ADC7-6320-4275-BFE6-0FB9283785A0}"/>
    <cellStyle name="Standaard 3 2 3" xfId="25" xr:uid="{AEC0A182-F6A3-4D68-B14B-093C69CCB0D8}"/>
    <cellStyle name="Standaard 3 3" xfId="16" xr:uid="{8F9427ED-C438-4B71-A5FB-B84B6825FCCE}"/>
    <cellStyle name="Standaard 3 3 2" xfId="30" xr:uid="{A31E196C-B68D-4399-B0B0-5D6EB5E6F24B}"/>
    <cellStyle name="Standaard 3 4" xfId="23" xr:uid="{7E2EBEFB-D24B-453E-9EEB-E30D345DB875}"/>
    <cellStyle name="Standaard 4" xfId="8" xr:uid="{81245AFD-BCBF-4A88-9615-56C6670CEEC2}"/>
    <cellStyle name="Standaard 4 2" xfId="10" xr:uid="{3DDC180A-E0DB-4FE5-9E9A-01298971F2FB}"/>
    <cellStyle name="Standaard 4 2 2" xfId="19" xr:uid="{776EFDCC-946A-4482-8631-689BF3832ACA}"/>
    <cellStyle name="Standaard 4 2 2 2" xfId="33" xr:uid="{55149D13-D639-4EBC-BF04-57BF0720F1EB}"/>
    <cellStyle name="Standaard 4 2 3" xfId="26" xr:uid="{53FCFEF1-EE9A-46CF-B527-7556DDAFB22B}"/>
    <cellStyle name="Standaard 4 3" xfId="17" xr:uid="{E0700E79-FC0A-4807-904F-53E743D9D685}"/>
    <cellStyle name="Standaard 4 3 2" xfId="31" xr:uid="{553AC3FC-40AA-442D-A431-C96C668BB766}"/>
    <cellStyle name="Standaard 4 4" xfId="24" xr:uid="{0B4BA6D9-DDE7-459A-9A74-58B88EA24ADA}"/>
    <cellStyle name="Standaard 5" xfId="11" xr:uid="{1B502A93-2830-4BE2-AAB8-9D5420272D3C}"/>
    <cellStyle name="Standaard 5 2" xfId="20" xr:uid="{9D127AD3-3DB9-47EF-BB87-D716293F1C5F}"/>
    <cellStyle name="Standaard 5 2 2" xfId="34" xr:uid="{D1356288-61F2-4DA9-8B40-94B584CD9925}"/>
    <cellStyle name="Standaard 5 3" xfId="27" xr:uid="{9CD4E734-253B-494C-8B5D-E6153260D469}"/>
    <cellStyle name="Standaard 6" xfId="14" xr:uid="{A479C262-B350-4B9A-97D0-8E05A433CD4B}"/>
    <cellStyle name="Standaard 6 2" xfId="21" xr:uid="{DC7B818C-70E6-419E-974E-AF37CD686431}"/>
    <cellStyle name="Standaard 6 2 2" xfId="35" xr:uid="{D3B8A11F-A5CF-4F4D-9AF1-900047BCE8B1}"/>
    <cellStyle name="Standaard 6 3" xfId="28" xr:uid="{E43D24D0-6819-4AC9-8556-44EAADF14B02}"/>
    <cellStyle name="Standaard 7" xfId="15" xr:uid="{A65CEFA4-6163-425E-8703-BD2449A74AD5}"/>
    <cellStyle name="Standaard 7 2" xfId="22" xr:uid="{677B2807-5D6A-44C5-93CA-DE2959036AF9}"/>
    <cellStyle name="Standaard 7 2 2" xfId="36" xr:uid="{DBF3544C-3C16-49E0-93AD-040A3CBA315C}"/>
    <cellStyle name="Standaard 7 3" xfId="29" xr:uid="{BF710DFC-0679-461A-ACE2-888188773B9C}"/>
    <cellStyle name="Standaard 8" xfId="2" xr:uid="{FC639E9F-35F5-4F36-999C-22D5043A4DE8}"/>
  </cellStyles>
  <dxfs count="6"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bruiker\Desktop\Wielrerjaarspel%202023\197%20Vuelta%20a%20Espana%20(Grote%20Ronde).xlsx" TargetMode="External"/><Relationship Id="rId1" Type="http://schemas.openxmlformats.org/officeDocument/2006/relationships/externalLinkPath" Target="197%20Vuelta%20a%20Espana%20(Grote%20Rond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nten"/>
      <sheetName val="Medailles"/>
      <sheetName val="Punten per wedstrijd"/>
      <sheetName val="UCIRanking"/>
      <sheetName val="Puntenklassement"/>
      <sheetName val="Palmares WT koersen"/>
      <sheetName val="Topresultaten"/>
      <sheetName val="Medailles 2023"/>
      <sheetName val="WT uitslagen"/>
      <sheetName val="Overwinningen in Grote Ronde"/>
      <sheetName val="Divisiestanden tm 2022"/>
      <sheetName val="Bekercompetitie"/>
      <sheetName val="Categorie 2023"/>
      <sheetName val="Categorie 2024"/>
    </sheetNames>
    <sheetDataSet>
      <sheetData sheetId="0">
        <row r="681">
          <cell r="A681" t="str">
            <v>POGAČAR Tadej</v>
          </cell>
          <cell r="D681" t="str">
            <v>A</v>
          </cell>
          <cell r="E681">
            <v>97</v>
          </cell>
          <cell r="F681">
            <v>1975</v>
          </cell>
        </row>
        <row r="682">
          <cell r="A682" t="str">
            <v>EVENEPOEL Remco</v>
          </cell>
          <cell r="D682" t="str">
            <v>A</v>
          </cell>
          <cell r="E682">
            <v>91</v>
          </cell>
          <cell r="F682">
            <v>1883</v>
          </cell>
        </row>
        <row r="683">
          <cell r="A683" t="str">
            <v>VINGEGAARD Jonas</v>
          </cell>
          <cell r="D683" t="str">
            <v>A</v>
          </cell>
          <cell r="E683">
            <v>80</v>
          </cell>
          <cell r="F683">
            <v>1561</v>
          </cell>
        </row>
        <row r="684">
          <cell r="A684" t="str">
            <v>ALMEIDA João</v>
          </cell>
          <cell r="D684" t="str">
            <v>A</v>
          </cell>
          <cell r="E684">
            <v>29</v>
          </cell>
          <cell r="F684">
            <v>1163</v>
          </cell>
        </row>
        <row r="685">
          <cell r="A685" t="str">
            <v>VAN AERT Wout</v>
          </cell>
          <cell r="D685" t="str">
            <v>A</v>
          </cell>
          <cell r="E685">
            <v>97</v>
          </cell>
          <cell r="F685">
            <v>1135</v>
          </cell>
        </row>
        <row r="686">
          <cell r="A686" t="str">
            <v>PEDERSEN Mads</v>
          </cell>
          <cell r="D686" t="str">
            <v>A</v>
          </cell>
          <cell r="E686">
            <v>27</v>
          </cell>
          <cell r="F686">
            <v>1054</v>
          </cell>
        </row>
        <row r="687">
          <cell r="A687" t="str">
            <v>BILBAO Pello</v>
          </cell>
          <cell r="D687" t="str">
            <v>A</v>
          </cell>
          <cell r="E687">
            <v>12</v>
          </cell>
          <cell r="F687">
            <v>623</v>
          </cell>
        </row>
        <row r="688">
          <cell r="A688" t="str">
            <v>VLASOV Aleksandr</v>
          </cell>
          <cell r="D688" t="str">
            <v>A</v>
          </cell>
          <cell r="E688">
            <v>20</v>
          </cell>
          <cell r="F688">
            <v>533</v>
          </cell>
        </row>
        <row r="689">
          <cell r="A689" t="str">
            <v>KÜNG Stefan</v>
          </cell>
          <cell r="D689" t="str">
            <v>A</v>
          </cell>
          <cell r="E689">
            <v>16</v>
          </cell>
          <cell r="F689">
            <v>502</v>
          </cell>
        </row>
        <row r="690">
          <cell r="A690" t="str">
            <v>CARAPAZ Richard</v>
          </cell>
          <cell r="D690" t="str">
            <v>A</v>
          </cell>
          <cell r="E690">
            <v>31</v>
          </cell>
          <cell r="F690">
            <v>183</v>
          </cell>
        </row>
        <row r="691">
          <cell r="A691" t="str">
            <v>ROGLIČ Primož</v>
          </cell>
          <cell r="D691" t="str">
            <v>B</v>
          </cell>
          <cell r="E691">
            <v>69</v>
          </cell>
          <cell r="F691">
            <v>1489</v>
          </cell>
        </row>
        <row r="692">
          <cell r="A692" t="str">
            <v>PHILIPSEN Jasper</v>
          </cell>
          <cell r="D692" t="str">
            <v>B</v>
          </cell>
          <cell r="E692">
            <v>48</v>
          </cell>
          <cell r="F692">
            <v>884</v>
          </cell>
        </row>
        <row r="693">
          <cell r="A693" t="str">
            <v>VAN DER POEL Mathieu</v>
          </cell>
          <cell r="D693" t="str">
            <v>B</v>
          </cell>
          <cell r="E693">
            <v>71</v>
          </cell>
          <cell r="F693">
            <v>757</v>
          </cell>
        </row>
        <row r="694">
          <cell r="A694" t="str">
            <v>AYUSO Juan</v>
          </cell>
          <cell r="D694" t="str">
            <v>B</v>
          </cell>
          <cell r="E694">
            <v>64</v>
          </cell>
          <cell r="F694">
            <v>716</v>
          </cell>
        </row>
        <row r="695">
          <cell r="A695" t="str">
            <v>LAPORTE Christophe</v>
          </cell>
          <cell r="D695" t="str">
            <v>B</v>
          </cell>
          <cell r="E695">
            <v>18</v>
          </cell>
          <cell r="F695">
            <v>694</v>
          </cell>
        </row>
        <row r="696">
          <cell r="A696" t="str">
            <v>RODRIGUEZ Carlos</v>
          </cell>
          <cell r="D696" t="str">
            <v>B</v>
          </cell>
          <cell r="E696">
            <v>28</v>
          </cell>
          <cell r="F696">
            <v>572</v>
          </cell>
        </row>
        <row r="697">
          <cell r="A697" t="str">
            <v>HINDLEY Jai</v>
          </cell>
          <cell r="D697" t="str">
            <v>B</v>
          </cell>
          <cell r="E697">
            <v>21</v>
          </cell>
          <cell r="F697">
            <v>496</v>
          </cell>
        </row>
        <row r="698">
          <cell r="A698" t="str">
            <v>MAS Enric</v>
          </cell>
          <cell r="D698" t="str">
            <v>B</v>
          </cell>
          <cell r="E698">
            <v>56</v>
          </cell>
          <cell r="F698">
            <v>436</v>
          </cell>
        </row>
        <row r="699">
          <cell r="A699" t="str">
            <v>KRISTOFF Alexander</v>
          </cell>
          <cell r="D699" t="str">
            <v>B</v>
          </cell>
          <cell r="E699">
            <v>11</v>
          </cell>
          <cell r="F699">
            <v>302</v>
          </cell>
        </row>
        <row r="700">
          <cell r="A700" t="str">
            <v>ARENSMAN Thymen</v>
          </cell>
          <cell r="D700" t="str">
            <v>B</v>
          </cell>
          <cell r="E700">
            <v>22</v>
          </cell>
          <cell r="F700">
            <v>273</v>
          </cell>
        </row>
        <row r="701">
          <cell r="A701" t="str">
            <v>DÉMARE Arnaud</v>
          </cell>
          <cell r="D701" t="str">
            <v>B</v>
          </cell>
          <cell r="E701">
            <v>17</v>
          </cell>
          <cell r="F701">
            <v>271</v>
          </cell>
        </row>
        <row r="702">
          <cell r="A702" t="str">
            <v>HIGUITA Sergio</v>
          </cell>
          <cell r="D702" t="str">
            <v>B</v>
          </cell>
          <cell r="E702">
            <v>16</v>
          </cell>
          <cell r="F702">
            <v>174</v>
          </cell>
        </row>
        <row r="703">
          <cell r="A703" t="str">
            <v>GHIRMAY Biniyam</v>
          </cell>
          <cell r="D703" t="str">
            <v>B</v>
          </cell>
          <cell r="E703">
            <v>48</v>
          </cell>
          <cell r="F703">
            <v>146</v>
          </cell>
        </row>
        <row r="704">
          <cell r="A704" t="str">
            <v>MARTÍNEZ Daniel Felipe</v>
          </cell>
          <cell r="D704" t="str">
            <v>B</v>
          </cell>
          <cell r="E704">
            <v>11</v>
          </cell>
          <cell r="F704">
            <v>56</v>
          </cell>
        </row>
        <row r="705">
          <cell r="A705" t="str">
            <v>YATES Adam</v>
          </cell>
          <cell r="D705" t="str">
            <v>C</v>
          </cell>
          <cell r="E705">
            <v>45</v>
          </cell>
          <cell r="F705">
            <v>989</v>
          </cell>
        </row>
        <row r="706">
          <cell r="A706" t="str">
            <v>DE LIE Arnaud</v>
          </cell>
          <cell r="D706" t="str">
            <v>C</v>
          </cell>
          <cell r="E706">
            <v>47</v>
          </cell>
          <cell r="F706">
            <v>843</v>
          </cell>
        </row>
        <row r="707">
          <cell r="A707" t="str">
            <v>LANDA Mikel</v>
          </cell>
          <cell r="D707" t="str">
            <v>C</v>
          </cell>
          <cell r="E707">
            <v>16</v>
          </cell>
          <cell r="F707">
            <v>702</v>
          </cell>
        </row>
        <row r="708">
          <cell r="A708" t="str">
            <v>PIDCOCK Thomas</v>
          </cell>
          <cell r="D708" t="str">
            <v>C</v>
          </cell>
          <cell r="E708">
            <v>71</v>
          </cell>
          <cell r="F708">
            <v>636</v>
          </cell>
        </row>
        <row r="709">
          <cell r="A709" t="str">
            <v>POWLESS Neilson</v>
          </cell>
          <cell r="D709" t="str">
            <v>C</v>
          </cell>
          <cell r="E709">
            <v>8</v>
          </cell>
          <cell r="F709">
            <v>630</v>
          </cell>
        </row>
        <row r="710">
          <cell r="A710" t="str">
            <v>MOHORIČ Matej</v>
          </cell>
          <cell r="D710" t="str">
            <v>C</v>
          </cell>
          <cell r="E710">
            <v>23</v>
          </cell>
          <cell r="F710">
            <v>629</v>
          </cell>
        </row>
        <row r="711">
          <cell r="A711" t="str">
            <v>MADOUAS Valentin</v>
          </cell>
          <cell r="D711" t="str">
            <v>C</v>
          </cell>
          <cell r="E711">
            <v>12</v>
          </cell>
          <cell r="F711">
            <v>573</v>
          </cell>
        </row>
        <row r="712">
          <cell r="A712" t="str">
            <v>MCNULTY Brandon</v>
          </cell>
          <cell r="D712" t="str">
            <v>C</v>
          </cell>
          <cell r="E712">
            <v>11</v>
          </cell>
          <cell r="F712">
            <v>566</v>
          </cell>
        </row>
        <row r="713">
          <cell r="A713" t="str">
            <v>THOMAS Geraint</v>
          </cell>
          <cell r="D713" t="str">
            <v>C</v>
          </cell>
          <cell r="E713">
            <v>16</v>
          </cell>
          <cell r="F713">
            <v>491</v>
          </cell>
        </row>
        <row r="714">
          <cell r="A714" t="str">
            <v>BARDET Romain</v>
          </cell>
          <cell r="D714" t="str">
            <v>C</v>
          </cell>
          <cell r="E714">
            <v>19</v>
          </cell>
          <cell r="F714">
            <v>453</v>
          </cell>
        </row>
        <row r="715">
          <cell r="A715" t="str">
            <v>GAUDU David</v>
          </cell>
          <cell r="D715" t="str">
            <v>C</v>
          </cell>
          <cell r="E715">
            <v>42</v>
          </cell>
          <cell r="F715">
            <v>444</v>
          </cell>
        </row>
        <row r="716">
          <cell r="A716" t="str">
            <v>MATTHEWS Michael</v>
          </cell>
          <cell r="D716" t="str">
            <v>C</v>
          </cell>
          <cell r="E716">
            <v>28</v>
          </cell>
          <cell r="F716">
            <v>418</v>
          </cell>
        </row>
        <row r="717">
          <cell r="A717" t="str">
            <v>O'CONNOR Ben</v>
          </cell>
          <cell r="D717" t="str">
            <v>C</v>
          </cell>
          <cell r="E717">
            <v>18</v>
          </cell>
          <cell r="F717">
            <v>365</v>
          </cell>
        </row>
        <row r="718">
          <cell r="A718" t="str">
            <v>MERLIER Tim</v>
          </cell>
          <cell r="D718" t="str">
            <v>C</v>
          </cell>
          <cell r="E718">
            <v>35</v>
          </cell>
          <cell r="F718">
            <v>329</v>
          </cell>
        </row>
        <row r="719">
          <cell r="A719" t="str">
            <v>HAYTER Ethan</v>
          </cell>
          <cell r="D719" t="str">
            <v>C</v>
          </cell>
          <cell r="E719">
            <v>59</v>
          </cell>
          <cell r="F719">
            <v>220</v>
          </cell>
        </row>
        <row r="720">
          <cell r="A720" t="str">
            <v>TEUNS Dylan</v>
          </cell>
          <cell r="D720" t="str">
            <v>C</v>
          </cell>
          <cell r="E720">
            <v>12</v>
          </cell>
          <cell r="F720">
            <v>124</v>
          </cell>
        </row>
        <row r="721">
          <cell r="A721" t="str">
            <v>COSNEFROY Benoît</v>
          </cell>
          <cell r="D721" t="str">
            <v>C</v>
          </cell>
          <cell r="E721">
            <v>13</v>
          </cell>
          <cell r="F721">
            <v>98</v>
          </cell>
        </row>
        <row r="722">
          <cell r="A722" t="str">
            <v>MEINTJES Louis</v>
          </cell>
          <cell r="D722" t="str">
            <v>C</v>
          </cell>
          <cell r="E722">
            <v>8</v>
          </cell>
          <cell r="F722">
            <v>74</v>
          </cell>
        </row>
        <row r="723">
          <cell r="A723" t="str">
            <v>LOPEZ Juan Pedro</v>
          </cell>
          <cell r="D723" t="str">
            <v>C</v>
          </cell>
          <cell r="E723">
            <v>12</v>
          </cell>
          <cell r="F723">
            <v>65</v>
          </cell>
        </row>
        <row r="724">
          <cell r="A724" t="str">
            <v>QUINTANA Nairo</v>
          </cell>
          <cell r="D724" t="str">
            <v>C</v>
          </cell>
          <cell r="E724">
            <v>5</v>
          </cell>
          <cell r="F724">
            <v>5</v>
          </cell>
        </row>
        <row r="725">
          <cell r="A725" t="str">
            <v>SKJELMOSE JENSEN Mattias</v>
          </cell>
          <cell r="D725" t="str">
            <v>D</v>
          </cell>
          <cell r="E725">
            <v>25</v>
          </cell>
          <cell r="F725">
            <v>1023</v>
          </cell>
        </row>
        <row r="726">
          <cell r="A726" t="str">
            <v>YATES Simon</v>
          </cell>
          <cell r="D726" t="str">
            <v>D</v>
          </cell>
          <cell r="E726">
            <v>39</v>
          </cell>
          <cell r="F726">
            <v>771</v>
          </cell>
        </row>
        <row r="727">
          <cell r="A727" t="str">
            <v>KOOIJ Olav</v>
          </cell>
          <cell r="D727" t="str">
            <v>D</v>
          </cell>
          <cell r="E727">
            <v>49</v>
          </cell>
          <cell r="F727">
            <v>742</v>
          </cell>
        </row>
        <row r="728">
          <cell r="A728" t="str">
            <v>GANNA Filippo</v>
          </cell>
          <cell r="D728" t="str">
            <v>D</v>
          </cell>
          <cell r="E728">
            <v>32</v>
          </cell>
          <cell r="F728">
            <v>662</v>
          </cell>
        </row>
        <row r="729">
          <cell r="A729" t="str">
            <v>PINOT Thibaut</v>
          </cell>
          <cell r="D729" t="str">
            <v>D</v>
          </cell>
          <cell r="E729">
            <v>8</v>
          </cell>
          <cell r="F729">
            <v>614</v>
          </cell>
        </row>
        <row r="730">
          <cell r="A730" t="str">
            <v>BENOOT Tiesj</v>
          </cell>
          <cell r="D730" t="str">
            <v>D</v>
          </cell>
          <cell r="E730">
            <v>15</v>
          </cell>
          <cell r="F730">
            <v>544</v>
          </cell>
        </row>
        <row r="731">
          <cell r="A731" t="str">
            <v>BUITRAGO SANCHEZ Santiago</v>
          </cell>
          <cell r="D731" t="str">
            <v>D</v>
          </cell>
          <cell r="E731">
            <v>18</v>
          </cell>
          <cell r="F731">
            <v>521</v>
          </cell>
        </row>
        <row r="732">
          <cell r="A732" t="str">
            <v>MARTIN Guillaume</v>
          </cell>
          <cell r="D732" t="str">
            <v>D</v>
          </cell>
          <cell r="E732">
            <v>10</v>
          </cell>
          <cell r="F732">
            <v>395</v>
          </cell>
        </row>
        <row r="733">
          <cell r="A733" t="str">
            <v>LEKNESSUND Andreas</v>
          </cell>
          <cell r="D733" t="str">
            <v>D</v>
          </cell>
          <cell r="E733">
            <v>9</v>
          </cell>
          <cell r="F733">
            <v>389</v>
          </cell>
        </row>
        <row r="734">
          <cell r="A734" t="str">
            <v>KÄMNA Lennard</v>
          </cell>
          <cell r="D734" t="str">
            <v>D</v>
          </cell>
          <cell r="E734">
            <v>15</v>
          </cell>
          <cell r="F734">
            <v>370</v>
          </cell>
        </row>
        <row r="735">
          <cell r="A735" t="str">
            <v>SOLER Marc</v>
          </cell>
          <cell r="D735" t="str">
            <v>D</v>
          </cell>
          <cell r="E735">
            <v>7</v>
          </cell>
          <cell r="F735">
            <v>333</v>
          </cell>
        </row>
        <row r="736">
          <cell r="A736" t="str">
            <v>GROENEWEGEN Dylan</v>
          </cell>
          <cell r="D736" t="str">
            <v>D</v>
          </cell>
          <cell r="E736">
            <v>43</v>
          </cell>
          <cell r="F736">
            <v>323</v>
          </cell>
        </row>
        <row r="737">
          <cell r="A737" t="str">
            <v>SIVAKOV Pavel</v>
          </cell>
          <cell r="D737" t="str">
            <v>D</v>
          </cell>
          <cell r="E737">
            <v>16</v>
          </cell>
          <cell r="F737">
            <v>315</v>
          </cell>
        </row>
        <row r="738">
          <cell r="A738" t="str">
            <v>VAN POPPEL Danny</v>
          </cell>
          <cell r="D738" t="str">
            <v>D</v>
          </cell>
          <cell r="E738">
            <v>8</v>
          </cell>
          <cell r="F738">
            <v>286</v>
          </cell>
        </row>
        <row r="739">
          <cell r="A739" t="str">
            <v>TRENTIN Matteo</v>
          </cell>
          <cell r="D739" t="str">
            <v>D</v>
          </cell>
          <cell r="E739">
            <v>7</v>
          </cell>
          <cell r="F739">
            <v>241</v>
          </cell>
        </row>
        <row r="740">
          <cell r="A740" t="str">
            <v>BARGUIL Warren</v>
          </cell>
          <cell r="D740" t="str">
            <v>D</v>
          </cell>
          <cell r="E740">
            <v>8</v>
          </cell>
          <cell r="F740">
            <v>213</v>
          </cell>
        </row>
        <row r="741">
          <cell r="A741" t="str">
            <v>ROTA Lorenzo</v>
          </cell>
          <cell r="D741" t="str">
            <v>D</v>
          </cell>
          <cell r="E741">
            <v>1</v>
          </cell>
          <cell r="F741">
            <v>211</v>
          </cell>
        </row>
        <row r="742">
          <cell r="A742" t="str">
            <v>JAKOBSEN Fabio</v>
          </cell>
          <cell r="D742" t="str">
            <v>D</v>
          </cell>
          <cell r="E742">
            <v>80</v>
          </cell>
          <cell r="F742">
            <v>208</v>
          </cell>
        </row>
        <row r="743">
          <cell r="A743" t="str">
            <v>VAN BAARLE Dylan</v>
          </cell>
          <cell r="D743" t="str">
            <v>D</v>
          </cell>
          <cell r="E743">
            <v>23</v>
          </cell>
          <cell r="F743">
            <v>196</v>
          </cell>
        </row>
        <row r="744">
          <cell r="A744" t="str">
            <v>BAUHAUS Phil</v>
          </cell>
          <cell r="D744" t="str">
            <v>D</v>
          </cell>
          <cell r="E744">
            <v>5</v>
          </cell>
          <cell r="F744">
            <v>132</v>
          </cell>
        </row>
        <row r="745">
          <cell r="A745" t="str">
            <v>BENNETT Sam</v>
          </cell>
          <cell r="D745" t="str">
            <v>D</v>
          </cell>
          <cell r="E745">
            <v>35</v>
          </cell>
          <cell r="F745">
            <v>116</v>
          </cell>
        </row>
        <row r="746">
          <cell r="A746" t="str">
            <v>WRIGHT Alfred</v>
          </cell>
          <cell r="D746" t="str">
            <v>D</v>
          </cell>
          <cell r="E746">
            <v>19</v>
          </cell>
          <cell r="F746">
            <v>115</v>
          </cell>
        </row>
        <row r="747">
          <cell r="A747" t="str">
            <v>HERMANS Quinten</v>
          </cell>
          <cell r="D747" t="str">
            <v>D</v>
          </cell>
          <cell r="E747">
            <v>11</v>
          </cell>
          <cell r="F747">
            <v>74</v>
          </cell>
        </row>
        <row r="748">
          <cell r="A748" t="str">
            <v>LÓPEZ Miguel Ángel</v>
          </cell>
          <cell r="D748" t="str">
            <v>D</v>
          </cell>
          <cell r="E748">
            <v>8</v>
          </cell>
          <cell r="F748">
            <v>74</v>
          </cell>
        </row>
        <row r="749">
          <cell r="A749" t="str">
            <v>MOLLEMA Bauke</v>
          </cell>
          <cell r="D749" t="str">
            <v>D</v>
          </cell>
          <cell r="E749">
            <v>9</v>
          </cell>
          <cell r="F749">
            <v>43</v>
          </cell>
        </row>
        <row r="750">
          <cell r="A750" t="str">
            <v>HIRSCHI Marc</v>
          </cell>
          <cell r="D750" t="str">
            <v>E</v>
          </cell>
          <cell r="E750">
            <v>40</v>
          </cell>
          <cell r="F750">
            <v>830</v>
          </cell>
        </row>
        <row r="751">
          <cell r="A751" t="str">
            <v>CICCONE Giulio</v>
          </cell>
          <cell r="D751" t="str">
            <v>E</v>
          </cell>
          <cell r="E751">
            <v>18</v>
          </cell>
          <cell r="F751">
            <v>569</v>
          </cell>
        </row>
        <row r="752">
          <cell r="A752" t="str">
            <v>JORGENSON Matteo</v>
          </cell>
          <cell r="D752" t="str">
            <v>E</v>
          </cell>
          <cell r="E752">
            <v>17</v>
          </cell>
          <cell r="F752">
            <v>514</v>
          </cell>
        </row>
        <row r="753">
          <cell r="A753" t="str">
            <v>CARUSO Damiano</v>
          </cell>
          <cell r="D753" t="str">
            <v>E</v>
          </cell>
          <cell r="E753">
            <v>6</v>
          </cell>
          <cell r="F753">
            <v>456</v>
          </cell>
        </row>
        <row r="754">
          <cell r="A754" t="str">
            <v>JOHANNESSEN Tobias Halland</v>
          </cell>
          <cell r="D754" t="str">
            <v>E</v>
          </cell>
          <cell r="E754">
            <v>33</v>
          </cell>
          <cell r="F754">
            <v>373</v>
          </cell>
        </row>
        <row r="755">
          <cell r="A755" t="str">
            <v>SKUJIŅŠ Toms</v>
          </cell>
          <cell r="D755" t="str">
            <v>E</v>
          </cell>
          <cell r="E755">
            <v>4</v>
          </cell>
          <cell r="F755">
            <v>332</v>
          </cell>
        </row>
        <row r="756">
          <cell r="A756" t="str">
            <v>SCHMID Mauro</v>
          </cell>
          <cell r="D756" t="str">
            <v>E</v>
          </cell>
          <cell r="E756">
            <v>22</v>
          </cell>
          <cell r="F756">
            <v>293</v>
          </cell>
        </row>
        <row r="757">
          <cell r="A757" t="str">
            <v>ALAPHILIPPE Julian</v>
          </cell>
          <cell r="D757" t="str">
            <v>E</v>
          </cell>
          <cell r="E757">
            <v>93</v>
          </cell>
          <cell r="F757">
            <v>285</v>
          </cell>
        </row>
        <row r="758">
          <cell r="A758" t="str">
            <v>STUYVEN Jasper</v>
          </cell>
          <cell r="D758" t="str">
            <v>E</v>
          </cell>
          <cell r="E758">
            <v>34</v>
          </cell>
          <cell r="F758">
            <v>258</v>
          </cell>
        </row>
        <row r="759">
          <cell r="A759" t="str">
            <v>CARTHY Hugh</v>
          </cell>
          <cell r="D759" t="str">
            <v>E</v>
          </cell>
          <cell r="E759">
            <v>14</v>
          </cell>
          <cell r="F759">
            <v>205</v>
          </cell>
        </row>
        <row r="760">
          <cell r="A760" t="str">
            <v>PLAPP Luke</v>
          </cell>
          <cell r="D760" t="str">
            <v>E</v>
          </cell>
          <cell r="E760">
            <v>23</v>
          </cell>
          <cell r="F760">
            <v>204</v>
          </cell>
        </row>
        <row r="761">
          <cell r="A761" t="str">
            <v>ULISSI Diego</v>
          </cell>
          <cell r="D761" t="str">
            <v>E</v>
          </cell>
          <cell r="E761">
            <v>3</v>
          </cell>
          <cell r="F761">
            <v>202</v>
          </cell>
        </row>
        <row r="762">
          <cell r="A762" t="str">
            <v>KELDERMAN Wilco</v>
          </cell>
          <cell r="D762" t="str">
            <v>E</v>
          </cell>
          <cell r="E762">
            <v>35</v>
          </cell>
          <cell r="F762">
            <v>178</v>
          </cell>
        </row>
        <row r="763">
          <cell r="A763" t="str">
            <v>CAVENDISH Mark</v>
          </cell>
          <cell r="D763" t="str">
            <v>E</v>
          </cell>
          <cell r="E763">
            <v>10</v>
          </cell>
          <cell r="F763">
            <v>174</v>
          </cell>
        </row>
        <row r="764">
          <cell r="A764" t="str">
            <v>GARCÍA Iván</v>
          </cell>
          <cell r="D764" t="str">
            <v>E</v>
          </cell>
          <cell r="E764">
            <v>11</v>
          </cell>
          <cell r="F764">
            <v>163</v>
          </cell>
        </row>
        <row r="765">
          <cell r="A765" t="str">
            <v>BETTIOL Alberto</v>
          </cell>
          <cell r="D765" t="str">
            <v>E</v>
          </cell>
          <cell r="E765">
            <v>15</v>
          </cell>
          <cell r="F765">
            <v>153</v>
          </cell>
        </row>
        <row r="766">
          <cell r="A766" t="str">
            <v>GAVIRIA Fernando</v>
          </cell>
          <cell r="D766" t="str">
            <v>E</v>
          </cell>
          <cell r="E766">
            <v>16</v>
          </cell>
          <cell r="F766">
            <v>151</v>
          </cell>
        </row>
        <row r="767">
          <cell r="A767" t="str">
            <v>URÁN Rigoberto</v>
          </cell>
          <cell r="D767" t="str">
            <v>E</v>
          </cell>
          <cell r="E767">
            <v>10</v>
          </cell>
          <cell r="F767">
            <v>119</v>
          </cell>
        </row>
        <row r="768">
          <cell r="A768" t="str">
            <v>FOSS Tobias</v>
          </cell>
          <cell r="D768" t="str">
            <v>E</v>
          </cell>
          <cell r="E768">
            <v>28</v>
          </cell>
          <cell r="F768">
            <v>104</v>
          </cell>
        </row>
        <row r="769">
          <cell r="A769" t="str">
            <v>GUERREIRO Ruben</v>
          </cell>
          <cell r="D769" t="str">
            <v>E</v>
          </cell>
          <cell r="E769">
            <v>6</v>
          </cell>
          <cell r="F769">
            <v>97</v>
          </cell>
        </row>
        <row r="770">
          <cell r="A770" t="str">
            <v>VANSEVENANT Mauri</v>
          </cell>
          <cell r="D770" t="str">
            <v>E</v>
          </cell>
          <cell r="E770">
            <v>10</v>
          </cell>
          <cell r="F770">
            <v>67</v>
          </cell>
        </row>
        <row r="771">
          <cell r="A771" t="str">
            <v>CAMPENAERTS Victor</v>
          </cell>
          <cell r="D771" t="str">
            <v>E</v>
          </cell>
          <cell r="E771">
            <v>7</v>
          </cell>
          <cell r="F771">
            <v>58</v>
          </cell>
        </row>
        <row r="772">
          <cell r="A772" t="str">
            <v>HOFSTETTER Hugo</v>
          </cell>
          <cell r="D772" t="str">
            <v>E</v>
          </cell>
          <cell r="E772">
            <v>14</v>
          </cell>
          <cell r="F772">
            <v>53</v>
          </cell>
        </row>
        <row r="773">
          <cell r="A773" t="str">
            <v>BOUWMAN Koen</v>
          </cell>
          <cell r="D773" t="str">
            <v>E</v>
          </cell>
          <cell r="E773">
            <v>8</v>
          </cell>
          <cell r="F773">
            <v>52</v>
          </cell>
        </row>
        <row r="774">
          <cell r="A774" t="str">
            <v>CONSONNI Simone</v>
          </cell>
          <cell r="D774" t="str">
            <v>E</v>
          </cell>
          <cell r="E774">
            <v>4</v>
          </cell>
          <cell r="F774">
            <v>50</v>
          </cell>
        </row>
        <row r="775">
          <cell r="A775" t="str">
            <v>VAN AVERMAET Greg</v>
          </cell>
          <cell r="D775" t="str">
            <v>E</v>
          </cell>
          <cell r="E775">
            <v>9</v>
          </cell>
          <cell r="F775">
            <v>36</v>
          </cell>
        </row>
        <row r="776">
          <cell r="A776" t="str">
            <v>POZZOVIVO Domenico</v>
          </cell>
          <cell r="D776" t="str">
            <v>E</v>
          </cell>
          <cell r="E776">
            <v>2</v>
          </cell>
          <cell r="F776">
            <v>32</v>
          </cell>
        </row>
        <row r="777">
          <cell r="A777" t="str">
            <v>TRATNIK Jan</v>
          </cell>
          <cell r="D777" t="str">
            <v>E</v>
          </cell>
          <cell r="E777">
            <v>6</v>
          </cell>
          <cell r="F777">
            <v>17</v>
          </cell>
        </row>
        <row r="778">
          <cell r="A778" t="str">
            <v>HIRT Jan</v>
          </cell>
          <cell r="D778" t="str">
            <v>E</v>
          </cell>
          <cell r="E778">
            <v>2</v>
          </cell>
          <cell r="F778">
            <v>2</v>
          </cell>
        </row>
        <row r="779">
          <cell r="A779" t="str">
            <v>GROVES Kaden</v>
          </cell>
          <cell r="D779" t="str">
            <v>F</v>
          </cell>
          <cell r="E779">
            <v>22</v>
          </cell>
          <cell r="F779">
            <v>463</v>
          </cell>
        </row>
        <row r="780">
          <cell r="A780" t="str">
            <v>ARANBURU Alex</v>
          </cell>
          <cell r="D780" t="str">
            <v>F</v>
          </cell>
          <cell r="E780">
            <v>10</v>
          </cell>
          <cell r="F780">
            <v>434</v>
          </cell>
        </row>
        <row r="781">
          <cell r="A781" t="str">
            <v>WOODS Michael</v>
          </cell>
          <cell r="D781" t="str">
            <v>F</v>
          </cell>
          <cell r="E781">
            <v>13</v>
          </cell>
          <cell r="F781">
            <v>368</v>
          </cell>
        </row>
        <row r="782">
          <cell r="A782" t="str">
            <v>LAMPAERT Yves</v>
          </cell>
          <cell r="D782" t="str">
            <v>F</v>
          </cell>
          <cell r="E782">
            <v>11</v>
          </cell>
          <cell r="F782">
            <v>360</v>
          </cell>
        </row>
        <row r="783">
          <cell r="A783" t="str">
            <v>IZAGIRRE Ion</v>
          </cell>
          <cell r="D783" t="str">
            <v>F</v>
          </cell>
          <cell r="E783">
            <v>6</v>
          </cell>
          <cell r="F783">
            <v>335</v>
          </cell>
        </row>
        <row r="784">
          <cell r="A784" t="str">
            <v>ZINGLE Axel</v>
          </cell>
          <cell r="D784" t="str">
            <v>F</v>
          </cell>
          <cell r="E784">
            <v>0</v>
          </cell>
          <cell r="F784">
            <v>317</v>
          </cell>
        </row>
        <row r="785">
          <cell r="A785" t="str">
            <v>SHEFFIELD Magnus</v>
          </cell>
          <cell r="D785" t="str">
            <v>F</v>
          </cell>
          <cell r="E785">
            <v>33</v>
          </cell>
          <cell r="F785">
            <v>288</v>
          </cell>
        </row>
        <row r="786">
          <cell r="A786" t="str">
            <v>WELLENS Tim</v>
          </cell>
          <cell r="D786" t="str">
            <v>F</v>
          </cell>
          <cell r="E786">
            <v>11</v>
          </cell>
          <cell r="F786">
            <v>282</v>
          </cell>
        </row>
        <row r="787">
          <cell r="A787" t="str">
            <v>LUTSENKO Alexey</v>
          </cell>
          <cell r="D787" t="str">
            <v>F</v>
          </cell>
          <cell r="E787">
            <v>23</v>
          </cell>
          <cell r="F787">
            <v>248</v>
          </cell>
        </row>
        <row r="788">
          <cell r="A788" t="str">
            <v>VINE Jay</v>
          </cell>
          <cell r="D788" t="str">
            <v>F</v>
          </cell>
          <cell r="E788">
            <v>28</v>
          </cell>
          <cell r="F788">
            <v>246</v>
          </cell>
        </row>
        <row r="789">
          <cell r="A789" t="str">
            <v>ASGREEN Kasper</v>
          </cell>
          <cell r="D789" t="str">
            <v>F</v>
          </cell>
          <cell r="E789">
            <v>47</v>
          </cell>
          <cell r="F789">
            <v>238</v>
          </cell>
        </row>
        <row r="790">
          <cell r="A790" t="str">
            <v>EWAN Caleb</v>
          </cell>
          <cell r="D790" t="str">
            <v>F</v>
          </cell>
          <cell r="E790">
            <v>65</v>
          </cell>
          <cell r="F790">
            <v>230</v>
          </cell>
        </row>
        <row r="791">
          <cell r="A791" t="str">
            <v>ACKERMANN Pascal</v>
          </cell>
          <cell r="D791" t="str">
            <v>F</v>
          </cell>
          <cell r="E791">
            <v>22</v>
          </cell>
          <cell r="F791">
            <v>202</v>
          </cell>
        </row>
        <row r="792">
          <cell r="A792" t="str">
            <v>CORT Magnus</v>
          </cell>
          <cell r="D792" t="str">
            <v>F</v>
          </cell>
          <cell r="E792">
            <v>16</v>
          </cell>
          <cell r="F792">
            <v>167</v>
          </cell>
        </row>
        <row r="793">
          <cell r="A793" t="str">
            <v>HERRADA Jesús</v>
          </cell>
          <cell r="D793" t="str">
            <v>F</v>
          </cell>
          <cell r="E793">
            <v>8</v>
          </cell>
          <cell r="F793">
            <v>167</v>
          </cell>
        </row>
        <row r="794">
          <cell r="A794" t="str">
            <v>KAMP Alexander</v>
          </cell>
          <cell r="D794" t="str">
            <v>F</v>
          </cell>
          <cell r="E794">
            <v>2</v>
          </cell>
          <cell r="F794">
            <v>164</v>
          </cell>
        </row>
        <row r="795">
          <cell r="A795" t="str">
            <v>BISSEGGER Stefan</v>
          </cell>
          <cell r="D795" t="str">
            <v>F</v>
          </cell>
          <cell r="E795">
            <v>18</v>
          </cell>
          <cell r="F795">
            <v>150</v>
          </cell>
        </row>
        <row r="796">
          <cell r="A796" t="str">
            <v>SOBRERO Matteo</v>
          </cell>
          <cell r="D796" t="str">
            <v>F</v>
          </cell>
          <cell r="E796">
            <v>6</v>
          </cell>
          <cell r="F796">
            <v>149</v>
          </cell>
        </row>
        <row r="797">
          <cell r="A797" t="str">
            <v>VAUQUELIN Kevin</v>
          </cell>
          <cell r="D797" t="str">
            <v>F</v>
          </cell>
          <cell r="E797">
            <v>10</v>
          </cell>
          <cell r="F797">
            <v>143</v>
          </cell>
        </row>
        <row r="798">
          <cell r="A798" t="str">
            <v>VAN GESTEL Dries</v>
          </cell>
          <cell r="D798" t="str">
            <v>F</v>
          </cell>
          <cell r="E798">
            <v>6</v>
          </cell>
          <cell r="F798">
            <v>133</v>
          </cell>
        </row>
        <row r="799">
          <cell r="A799" t="str">
            <v>TULETT Ben</v>
          </cell>
          <cell r="D799" t="str">
            <v>F</v>
          </cell>
          <cell r="E799">
            <v>7</v>
          </cell>
          <cell r="F799">
            <v>121</v>
          </cell>
        </row>
        <row r="800">
          <cell r="A800" t="str">
            <v>WALSCHEID Max</v>
          </cell>
          <cell r="D800" t="str">
            <v>F</v>
          </cell>
          <cell r="E800">
            <v>1</v>
          </cell>
          <cell r="F800">
            <v>119</v>
          </cell>
        </row>
        <row r="801">
          <cell r="A801" t="str">
            <v>SÉNÉCHAL Florian</v>
          </cell>
          <cell r="D801" t="str">
            <v>F</v>
          </cell>
          <cell r="E801">
            <v>8</v>
          </cell>
          <cell r="F801">
            <v>112</v>
          </cell>
        </row>
        <row r="802">
          <cell r="A802" t="str">
            <v>LOUVEL Matis</v>
          </cell>
          <cell r="D802" t="str">
            <v>F</v>
          </cell>
          <cell r="E802">
            <v>3</v>
          </cell>
          <cell r="F802">
            <v>108</v>
          </cell>
        </row>
        <row r="803">
          <cell r="A803" t="str">
            <v>TURGIS Anthony</v>
          </cell>
          <cell r="D803" t="str">
            <v>F</v>
          </cell>
          <cell r="E803">
            <v>4</v>
          </cell>
          <cell r="F803">
            <v>105</v>
          </cell>
        </row>
        <row r="804">
          <cell r="A804" t="str">
            <v>SIMMONS Quinn</v>
          </cell>
          <cell r="D804" t="str">
            <v>F</v>
          </cell>
          <cell r="E804">
            <v>13</v>
          </cell>
          <cell r="F804">
            <v>97</v>
          </cell>
        </row>
        <row r="805">
          <cell r="A805" t="str">
            <v>MÄDER Gino</v>
          </cell>
          <cell r="D805" t="str">
            <v>F</v>
          </cell>
          <cell r="E805">
            <v>17</v>
          </cell>
          <cell r="F805">
            <v>95</v>
          </cell>
        </row>
        <row r="806">
          <cell r="A806" t="str">
            <v>MOLARD Rudy</v>
          </cell>
          <cell r="D806" t="str">
            <v>F</v>
          </cell>
          <cell r="E806">
            <v>3</v>
          </cell>
          <cell r="F806">
            <v>93</v>
          </cell>
        </row>
        <row r="807">
          <cell r="A807" t="str">
            <v>LATOUR Pierre</v>
          </cell>
          <cell r="D807" t="str">
            <v>F</v>
          </cell>
          <cell r="E807">
            <v>6</v>
          </cell>
          <cell r="F807">
            <v>89</v>
          </cell>
        </row>
        <row r="808">
          <cell r="A808" t="str">
            <v>NARVÁEZ Jhonatan</v>
          </cell>
          <cell r="D808" t="str">
            <v>F</v>
          </cell>
          <cell r="E808">
            <v>8</v>
          </cell>
          <cell r="F808">
            <v>89</v>
          </cell>
        </row>
        <row r="809">
          <cell r="A809" t="str">
            <v>KANTER Max</v>
          </cell>
          <cell r="D809" t="str">
            <v>F</v>
          </cell>
          <cell r="E809">
            <v>4</v>
          </cell>
          <cell r="F809">
            <v>71</v>
          </cell>
        </row>
        <row r="810">
          <cell r="A810" t="str">
            <v>JUNGELS Bob</v>
          </cell>
          <cell r="D810" t="str">
            <v>F</v>
          </cell>
          <cell r="E810">
            <v>7</v>
          </cell>
          <cell r="F810">
            <v>42</v>
          </cell>
        </row>
        <row r="811">
          <cell r="A811" t="str">
            <v>SAGAN Peter</v>
          </cell>
          <cell r="D811" t="str">
            <v>F</v>
          </cell>
          <cell r="E811">
            <v>17</v>
          </cell>
          <cell r="F811">
            <v>32</v>
          </cell>
        </row>
        <row r="812">
          <cell r="A812" t="str">
            <v>THOMAS Benjamin</v>
          </cell>
          <cell r="D812" t="str">
            <v>F</v>
          </cell>
          <cell r="E812">
            <v>14</v>
          </cell>
          <cell r="F812">
            <v>26</v>
          </cell>
        </row>
        <row r="813">
          <cell r="A813" t="str">
            <v>NAESEN Oliver</v>
          </cell>
          <cell r="D813" t="str">
            <v>F</v>
          </cell>
          <cell r="E813">
            <v>3</v>
          </cell>
          <cell r="F813">
            <v>25</v>
          </cell>
        </row>
        <row r="814">
          <cell r="A814" t="str">
            <v>VERONA Carlos</v>
          </cell>
          <cell r="D814" t="str">
            <v>F</v>
          </cell>
          <cell r="E814">
            <v>1</v>
          </cell>
          <cell r="F814">
            <v>24</v>
          </cell>
        </row>
        <row r="815">
          <cell r="A815" t="str">
            <v>BOUHANNI Nacer</v>
          </cell>
          <cell r="D815" t="str">
            <v>F</v>
          </cell>
          <cell r="E815">
            <v>10</v>
          </cell>
          <cell r="F815">
            <v>16</v>
          </cell>
        </row>
        <row r="816">
          <cell r="A816" t="str">
            <v>STANNARD Robert</v>
          </cell>
          <cell r="D816" t="str">
            <v>F</v>
          </cell>
          <cell r="E816">
            <v>3</v>
          </cell>
          <cell r="F816">
            <v>6</v>
          </cell>
        </row>
        <row r="817">
          <cell r="A817" t="str">
            <v>GESCHKE Simon</v>
          </cell>
          <cell r="D817" t="str">
            <v>F</v>
          </cell>
          <cell r="E817">
            <v>5</v>
          </cell>
          <cell r="F817">
            <v>4</v>
          </cell>
        </row>
        <row r="818">
          <cell r="A818" t="str">
            <v>CAPIOT Amaury</v>
          </cell>
          <cell r="D818" t="str">
            <v>F</v>
          </cell>
          <cell r="E818">
            <v>9</v>
          </cell>
          <cell r="F818">
            <v>0</v>
          </cell>
        </row>
        <row r="819">
          <cell r="A819" t="str">
            <v>KUSS Sepp</v>
          </cell>
          <cell r="D819" t="str">
            <v>G</v>
          </cell>
          <cell r="E819">
            <v>21</v>
          </cell>
          <cell r="F819">
            <v>752</v>
          </cell>
        </row>
        <row r="820">
          <cell r="A820" t="str">
            <v>KRON Andreas</v>
          </cell>
          <cell r="D820" t="str">
            <v>G</v>
          </cell>
          <cell r="E820">
            <v>2</v>
          </cell>
          <cell r="F820">
            <v>411</v>
          </cell>
        </row>
        <row r="821">
          <cell r="A821" t="str">
            <v>BAGIOLI Andrea</v>
          </cell>
          <cell r="D821" t="str">
            <v>G</v>
          </cell>
          <cell r="E821">
            <v>15</v>
          </cell>
          <cell r="F821">
            <v>358</v>
          </cell>
        </row>
        <row r="822">
          <cell r="A822" t="str">
            <v>KRAGH ANDERSEN Søren</v>
          </cell>
          <cell r="D822" t="str">
            <v>G</v>
          </cell>
          <cell r="E822">
            <v>26</v>
          </cell>
          <cell r="F822">
            <v>335</v>
          </cell>
        </row>
        <row r="823">
          <cell r="A823" t="str">
            <v>GEOGHEGAN HART Tao</v>
          </cell>
          <cell r="D823" t="str">
            <v>G</v>
          </cell>
          <cell r="E823">
            <v>29</v>
          </cell>
          <cell r="F823">
            <v>301</v>
          </cell>
        </row>
        <row r="824">
          <cell r="A824" t="str">
            <v>COQUARD Bryan</v>
          </cell>
          <cell r="D824" t="str">
            <v>G</v>
          </cell>
          <cell r="E824">
            <v>13</v>
          </cell>
          <cell r="F824">
            <v>290</v>
          </cell>
        </row>
        <row r="825">
          <cell r="A825" t="str">
            <v>VALTER Attila</v>
          </cell>
          <cell r="D825" t="str">
            <v>G</v>
          </cell>
          <cell r="E825">
            <v>15</v>
          </cell>
          <cell r="F825">
            <v>270</v>
          </cell>
        </row>
        <row r="826">
          <cell r="A826" t="str">
            <v>TILLER Rasmus</v>
          </cell>
          <cell r="D826" t="str">
            <v>G</v>
          </cell>
          <cell r="E826">
            <v>8</v>
          </cell>
          <cell r="F826">
            <v>259</v>
          </cell>
        </row>
        <row r="827">
          <cell r="A827" t="str">
            <v>MEEUS Jordi</v>
          </cell>
          <cell r="D827" t="str">
            <v>G</v>
          </cell>
          <cell r="E827">
            <v>28</v>
          </cell>
          <cell r="F827">
            <v>246</v>
          </cell>
        </row>
        <row r="828">
          <cell r="A828" t="str">
            <v>KWIATKOWSKI Michał</v>
          </cell>
          <cell r="D828" t="str">
            <v>G</v>
          </cell>
          <cell r="E828">
            <v>14</v>
          </cell>
          <cell r="F828">
            <v>230</v>
          </cell>
        </row>
        <row r="829">
          <cell r="A829" t="str">
            <v>BURGAUDEAU Mathieu</v>
          </cell>
          <cell r="D829" t="str">
            <v>G</v>
          </cell>
          <cell r="E829">
            <v>5</v>
          </cell>
          <cell r="F829">
            <v>225</v>
          </cell>
        </row>
        <row r="830">
          <cell r="A830" t="str">
            <v>POLITT Nils</v>
          </cell>
          <cell r="D830" t="str">
            <v>G</v>
          </cell>
          <cell r="E830">
            <v>8</v>
          </cell>
          <cell r="F830">
            <v>222</v>
          </cell>
        </row>
        <row r="831">
          <cell r="A831" t="str">
            <v>THIJSSEN Gerben</v>
          </cell>
          <cell r="D831" t="str">
            <v>G</v>
          </cell>
          <cell r="E831">
            <v>8</v>
          </cell>
          <cell r="F831">
            <v>214</v>
          </cell>
        </row>
        <row r="832">
          <cell r="A832" t="str">
            <v>MAJKA Rafał</v>
          </cell>
          <cell r="D832" t="str">
            <v>G</v>
          </cell>
          <cell r="E832">
            <v>8</v>
          </cell>
          <cell r="F832">
            <v>209</v>
          </cell>
        </row>
        <row r="833">
          <cell r="A833" t="str">
            <v>HAIG Jack</v>
          </cell>
          <cell r="D833" t="str">
            <v>G</v>
          </cell>
          <cell r="E833">
            <v>35</v>
          </cell>
          <cell r="F833">
            <v>208</v>
          </cell>
        </row>
        <row r="834">
          <cell r="A834" t="str">
            <v>KONRAD Patrick</v>
          </cell>
          <cell r="D834" t="str">
            <v>G</v>
          </cell>
          <cell r="E834">
            <v>2</v>
          </cell>
          <cell r="F834">
            <v>205</v>
          </cell>
        </row>
        <row r="835">
          <cell r="A835" t="str">
            <v>BUCHMANN Emanuel</v>
          </cell>
          <cell r="D835" t="str">
            <v>G</v>
          </cell>
          <cell r="E835">
            <v>31</v>
          </cell>
          <cell r="F835">
            <v>189</v>
          </cell>
        </row>
        <row r="836">
          <cell r="A836" t="str">
            <v>CAVAGNA Rémi</v>
          </cell>
          <cell r="D836" t="str">
            <v>G</v>
          </cell>
          <cell r="E836">
            <v>14</v>
          </cell>
          <cell r="F836">
            <v>188</v>
          </cell>
        </row>
        <row r="837">
          <cell r="A837" t="str">
            <v>ARMIRAIL Bruno</v>
          </cell>
          <cell r="D837" t="str">
            <v>G</v>
          </cell>
          <cell r="E837">
            <v>3</v>
          </cell>
          <cell r="F837">
            <v>177</v>
          </cell>
        </row>
        <row r="838">
          <cell r="A838" t="str">
            <v>ZIMMERMANN Georg</v>
          </cell>
          <cell r="D838" t="str">
            <v>G</v>
          </cell>
          <cell r="E838">
            <v>4</v>
          </cell>
          <cell r="F838">
            <v>167</v>
          </cell>
        </row>
        <row r="839">
          <cell r="A839" t="str">
            <v>THEUNS Edward</v>
          </cell>
          <cell r="D839" t="str">
            <v>G</v>
          </cell>
          <cell r="E839">
            <v>5</v>
          </cell>
          <cell r="F839">
            <v>160</v>
          </cell>
        </row>
        <row r="840">
          <cell r="A840" t="str">
            <v>VENDRAME Andrea</v>
          </cell>
          <cell r="D840" t="str">
            <v>G</v>
          </cell>
          <cell r="E840">
            <v>2</v>
          </cell>
          <cell r="F840">
            <v>156</v>
          </cell>
        </row>
        <row r="841">
          <cell r="A841" t="str">
            <v>ALBANESE Vincenzo</v>
          </cell>
          <cell r="D841" t="str">
            <v>G</v>
          </cell>
          <cell r="E841">
            <v>8</v>
          </cell>
          <cell r="F841">
            <v>137</v>
          </cell>
        </row>
        <row r="842">
          <cell r="A842" t="str">
            <v>CHAVES Esteban</v>
          </cell>
          <cell r="D842" t="str">
            <v>G</v>
          </cell>
          <cell r="E842">
            <v>14</v>
          </cell>
          <cell r="F842">
            <v>126</v>
          </cell>
        </row>
        <row r="843">
          <cell r="A843" t="str">
            <v>DAINESE Alberto</v>
          </cell>
          <cell r="D843" t="str">
            <v>G</v>
          </cell>
          <cell r="E843">
            <v>15</v>
          </cell>
          <cell r="F843">
            <v>121</v>
          </cell>
        </row>
        <row r="844">
          <cell r="A844" t="str">
            <v>DE BONDT Dries</v>
          </cell>
          <cell r="D844" t="str">
            <v>G</v>
          </cell>
          <cell r="E844">
            <v>3</v>
          </cell>
          <cell r="F844">
            <v>117</v>
          </cell>
        </row>
        <row r="845">
          <cell r="A845" t="str">
            <v>FORTUNATO Lorenzo</v>
          </cell>
          <cell r="D845" t="str">
            <v>G</v>
          </cell>
          <cell r="E845">
            <v>3</v>
          </cell>
          <cell r="F845">
            <v>116</v>
          </cell>
        </row>
        <row r="846">
          <cell r="A846" t="str">
            <v>MOZZATO Luca</v>
          </cell>
          <cell r="D846" t="str">
            <v>G</v>
          </cell>
          <cell r="E846">
            <v>10</v>
          </cell>
          <cell r="F846">
            <v>109</v>
          </cell>
        </row>
        <row r="847">
          <cell r="A847" t="str">
            <v>PASQUALON Andrea</v>
          </cell>
          <cell r="D847" t="str">
            <v>G</v>
          </cell>
          <cell r="E847">
            <v>3</v>
          </cell>
          <cell r="F847">
            <v>109</v>
          </cell>
        </row>
        <row r="848">
          <cell r="A848" t="str">
            <v>DENNIS Rohan</v>
          </cell>
          <cell r="D848" t="str">
            <v>G</v>
          </cell>
          <cell r="E848">
            <v>16</v>
          </cell>
          <cell r="F848">
            <v>92</v>
          </cell>
        </row>
        <row r="849">
          <cell r="A849" t="str">
            <v>NIZZOLO Giacomo</v>
          </cell>
          <cell r="D849" t="str">
            <v>G</v>
          </cell>
          <cell r="E849">
            <v>14</v>
          </cell>
          <cell r="F849">
            <v>92</v>
          </cell>
        </row>
        <row r="850">
          <cell r="A850" t="str">
            <v>TESFATSION Natnael</v>
          </cell>
          <cell r="D850" t="str">
            <v>G</v>
          </cell>
          <cell r="E850">
            <v>12</v>
          </cell>
          <cell r="F850">
            <v>89</v>
          </cell>
        </row>
        <row r="851">
          <cell r="A851" t="str">
            <v>BATTISTELLA Samuele</v>
          </cell>
          <cell r="D851" t="str">
            <v>G</v>
          </cell>
          <cell r="E851">
            <v>10</v>
          </cell>
          <cell r="F851">
            <v>74</v>
          </cell>
        </row>
        <row r="852">
          <cell r="A852" t="str">
            <v>HONORÉ Mikkel Frølich</v>
          </cell>
          <cell r="D852" t="str">
            <v>G</v>
          </cell>
          <cell r="E852">
            <v>6</v>
          </cell>
          <cell r="F852">
            <v>62</v>
          </cell>
        </row>
        <row r="853">
          <cell r="A853" t="str">
            <v>COVI Alessandro</v>
          </cell>
          <cell r="D853" t="str">
            <v>G</v>
          </cell>
          <cell r="E853">
            <v>8</v>
          </cell>
          <cell r="F853">
            <v>54</v>
          </cell>
        </row>
        <row r="854">
          <cell r="A854" t="str">
            <v>OLDANI Stefano</v>
          </cell>
          <cell r="D854" t="str">
            <v>G</v>
          </cell>
          <cell r="E854">
            <v>1</v>
          </cell>
          <cell r="F854">
            <v>46</v>
          </cell>
        </row>
        <row r="855">
          <cell r="A855" t="str">
            <v>TURNER Ben</v>
          </cell>
          <cell r="D855" t="str">
            <v>G</v>
          </cell>
          <cell r="E855">
            <v>10</v>
          </cell>
          <cell r="F855">
            <v>42</v>
          </cell>
        </row>
        <row r="856">
          <cell r="A856" t="str">
            <v>HOULE Hugo</v>
          </cell>
          <cell r="D856" t="str">
            <v>G</v>
          </cell>
          <cell r="E856">
            <v>2</v>
          </cell>
          <cell r="F856">
            <v>41</v>
          </cell>
        </row>
        <row r="857">
          <cell r="A857" t="str">
            <v>STEWART Jake</v>
          </cell>
          <cell r="D857" t="str">
            <v>G</v>
          </cell>
          <cell r="E857">
            <v>9</v>
          </cell>
          <cell r="F857">
            <v>40</v>
          </cell>
        </row>
        <row r="858">
          <cell r="A858" t="str">
            <v>SÁNCHEZ Luis León</v>
          </cell>
          <cell r="D858" t="str">
            <v>G</v>
          </cell>
          <cell r="E858">
            <v>4</v>
          </cell>
          <cell r="F858">
            <v>39</v>
          </cell>
        </row>
        <row r="859">
          <cell r="A859" t="str">
            <v>SOSA Iván Ramiro</v>
          </cell>
          <cell r="D859" t="str">
            <v>G</v>
          </cell>
          <cell r="E859">
            <v>9</v>
          </cell>
          <cell r="F859">
            <v>39</v>
          </cell>
        </row>
        <row r="860">
          <cell r="A860" t="str">
            <v>FUGLSANG Jakob</v>
          </cell>
          <cell r="D860" t="str">
            <v>G</v>
          </cell>
          <cell r="E860">
            <v>11</v>
          </cell>
          <cell r="F860">
            <v>37</v>
          </cell>
        </row>
        <row r="861">
          <cell r="A861" t="str">
            <v>HALLER Marco</v>
          </cell>
          <cell r="D861" t="str">
            <v>G</v>
          </cell>
          <cell r="E861">
            <v>0</v>
          </cell>
          <cell r="F861">
            <v>25</v>
          </cell>
        </row>
        <row r="862">
          <cell r="A862" t="str">
            <v>PICCOLO Andrea</v>
          </cell>
          <cell r="D862" t="str">
            <v>G</v>
          </cell>
          <cell r="E862">
            <v>21</v>
          </cell>
          <cell r="F862">
            <v>21</v>
          </cell>
        </row>
        <row r="863">
          <cell r="A863" t="str">
            <v>LAURANCE Axel</v>
          </cell>
          <cell r="D863" t="str">
            <v>G</v>
          </cell>
          <cell r="E863">
            <v>3</v>
          </cell>
          <cell r="F863">
            <v>20</v>
          </cell>
        </row>
        <row r="864">
          <cell r="A864" t="str">
            <v>SIMON Julien</v>
          </cell>
          <cell r="D864" t="str">
            <v>G</v>
          </cell>
          <cell r="E864">
            <v>0</v>
          </cell>
          <cell r="F864">
            <v>18</v>
          </cell>
        </row>
        <row r="865">
          <cell r="A865" t="str">
            <v>PACHER Quentin</v>
          </cell>
          <cell r="D865" t="str">
            <v>G</v>
          </cell>
          <cell r="E865">
            <v>3</v>
          </cell>
          <cell r="F865">
            <v>17</v>
          </cell>
        </row>
        <row r="866">
          <cell r="A866" t="str">
            <v>OOMEN Sam</v>
          </cell>
          <cell r="D866" t="str">
            <v>G</v>
          </cell>
          <cell r="E866">
            <v>5</v>
          </cell>
          <cell r="F866">
            <v>8</v>
          </cell>
        </row>
        <row r="867">
          <cell r="A867" t="str">
            <v>REICHENBACH Sébastien</v>
          </cell>
          <cell r="D867" t="str">
            <v>G</v>
          </cell>
          <cell r="E867">
            <v>1</v>
          </cell>
          <cell r="F867">
            <v>8</v>
          </cell>
        </row>
        <row r="868">
          <cell r="A868" t="str">
            <v>POLANC Jan</v>
          </cell>
          <cell r="D868" t="str">
            <v>G</v>
          </cell>
          <cell r="E868">
            <v>0</v>
          </cell>
          <cell r="F868">
            <v>0</v>
          </cell>
        </row>
        <row r="869">
          <cell r="A869" t="str">
            <v>VUILLERMOZ Alexis</v>
          </cell>
          <cell r="D869" t="str">
            <v>G</v>
          </cell>
          <cell r="E869">
            <v>3</v>
          </cell>
          <cell r="F869">
            <v>0</v>
          </cell>
        </row>
        <row r="870">
          <cell r="A870" t="str">
            <v>GALL Felix</v>
          </cell>
          <cell r="D870" t="str">
            <v>H</v>
          </cell>
          <cell r="E870">
            <v>8</v>
          </cell>
          <cell r="F870">
            <v>633</v>
          </cell>
        </row>
        <row r="871">
          <cell r="A871" t="str">
            <v>RUBIO Einer Augusto</v>
          </cell>
          <cell r="D871" t="str">
            <v>H</v>
          </cell>
          <cell r="E871">
            <v>3</v>
          </cell>
          <cell r="F871">
            <v>482</v>
          </cell>
        </row>
        <row r="872">
          <cell r="A872" t="str">
            <v>UIJTDEBROEKS Cian</v>
          </cell>
          <cell r="D872" t="str">
            <v>H</v>
          </cell>
          <cell r="E872">
            <v>47</v>
          </cell>
          <cell r="F872">
            <v>473</v>
          </cell>
        </row>
        <row r="873">
          <cell r="A873" t="str">
            <v>VAN WILDER Ilan</v>
          </cell>
          <cell r="D873" t="str">
            <v>H</v>
          </cell>
          <cell r="E873">
            <v>27</v>
          </cell>
          <cell r="F873">
            <v>466</v>
          </cell>
        </row>
        <row r="874">
          <cell r="A874" t="str">
            <v>STRONG Corbin</v>
          </cell>
          <cell r="D874" t="str">
            <v>H</v>
          </cell>
          <cell r="E874">
            <v>14</v>
          </cell>
          <cell r="F874">
            <v>330</v>
          </cell>
        </row>
        <row r="875">
          <cell r="A875" t="str">
            <v>VAN GILS Maxim</v>
          </cell>
          <cell r="D875" t="str">
            <v>H</v>
          </cell>
          <cell r="E875">
            <v>3</v>
          </cell>
          <cell r="F875">
            <v>310</v>
          </cell>
        </row>
        <row r="876">
          <cell r="A876" t="str">
            <v>POELS Wout</v>
          </cell>
          <cell r="D876" t="str">
            <v>H</v>
          </cell>
          <cell r="E876">
            <v>12</v>
          </cell>
          <cell r="F876">
            <v>273</v>
          </cell>
        </row>
        <row r="877">
          <cell r="A877" t="str">
            <v>GROSSSCHARTNE Felix</v>
          </cell>
          <cell r="D877" t="str">
            <v>H</v>
          </cell>
          <cell r="E877">
            <v>3</v>
          </cell>
          <cell r="F877">
            <v>270</v>
          </cell>
        </row>
        <row r="878">
          <cell r="A878" t="str">
            <v>BJERG Mikkel</v>
          </cell>
          <cell r="D878" t="str">
            <v>H</v>
          </cell>
          <cell r="E878">
            <v>7</v>
          </cell>
          <cell r="F878">
            <v>268</v>
          </cell>
        </row>
        <row r="879">
          <cell r="A879" t="str">
            <v>ZANA Filippo</v>
          </cell>
          <cell r="D879" t="str">
            <v>H</v>
          </cell>
          <cell r="E879">
            <v>15</v>
          </cell>
          <cell r="F879">
            <v>251</v>
          </cell>
        </row>
        <row r="880">
          <cell r="A880" t="str">
            <v>MOLANO Juan Sebastián</v>
          </cell>
          <cell r="D880" t="str">
            <v>H</v>
          </cell>
          <cell r="E880">
            <v>5</v>
          </cell>
          <cell r="F880">
            <v>225</v>
          </cell>
        </row>
        <row r="881">
          <cell r="A881" t="str">
            <v>LAFAY Victor</v>
          </cell>
          <cell r="D881" t="str">
            <v>H</v>
          </cell>
          <cell r="E881">
            <v>6</v>
          </cell>
          <cell r="F881">
            <v>214</v>
          </cell>
        </row>
        <row r="882">
          <cell r="A882" t="str">
            <v>RODRÍGUEZ Cristián</v>
          </cell>
          <cell r="D882" t="str">
            <v>H</v>
          </cell>
          <cell r="E882">
            <v>5</v>
          </cell>
          <cell r="F882">
            <v>206</v>
          </cell>
        </row>
        <row r="883">
          <cell r="A883" t="str">
            <v>TEUNISSEN Mike</v>
          </cell>
          <cell r="D883" t="str">
            <v>H</v>
          </cell>
          <cell r="E883">
            <v>23</v>
          </cell>
          <cell r="F883">
            <v>205</v>
          </cell>
        </row>
        <row r="884">
          <cell r="A884" t="str">
            <v>VIVIANI Elia</v>
          </cell>
          <cell r="D884" t="str">
            <v>H</v>
          </cell>
          <cell r="E884">
            <v>23</v>
          </cell>
          <cell r="F884">
            <v>176</v>
          </cell>
        </row>
        <row r="885">
          <cell r="A885" t="str">
            <v>STORER Michael</v>
          </cell>
          <cell r="D885" t="str">
            <v>H</v>
          </cell>
          <cell r="E885">
            <v>14</v>
          </cell>
          <cell r="F885">
            <v>169</v>
          </cell>
        </row>
        <row r="886">
          <cell r="A886" t="str">
            <v>CLARKE Simon</v>
          </cell>
          <cell r="D886" t="str">
            <v>H</v>
          </cell>
          <cell r="E886">
            <v>13</v>
          </cell>
          <cell r="F886">
            <v>163</v>
          </cell>
        </row>
        <row r="887">
          <cell r="A887" t="str">
            <v>CHAMPOUSSIN Clément</v>
          </cell>
          <cell r="D887" t="str">
            <v>H</v>
          </cell>
          <cell r="E887">
            <v>12</v>
          </cell>
          <cell r="F887">
            <v>155</v>
          </cell>
        </row>
        <row r="888">
          <cell r="A888" t="str">
            <v>FORMOLO Davide</v>
          </cell>
          <cell r="D888" t="str">
            <v>H</v>
          </cell>
          <cell r="E888">
            <v>6</v>
          </cell>
          <cell r="F888">
            <v>148</v>
          </cell>
        </row>
        <row r="889">
          <cell r="A889" t="str">
            <v>CRAS Steff</v>
          </cell>
          <cell r="D889" t="str">
            <v>H</v>
          </cell>
          <cell r="E889">
            <v>3</v>
          </cell>
          <cell r="F889">
            <v>125</v>
          </cell>
        </row>
        <row r="890">
          <cell r="A890" t="str">
            <v>DUJARDIN Sandy</v>
          </cell>
          <cell r="D890" t="str">
            <v>H</v>
          </cell>
          <cell r="E890">
            <v>3</v>
          </cell>
          <cell r="F890">
            <v>111</v>
          </cell>
        </row>
        <row r="891">
          <cell r="A891" t="str">
            <v>MONIQUET Sylvain</v>
          </cell>
          <cell r="D891" t="str">
            <v>H</v>
          </cell>
          <cell r="E891">
            <v>1</v>
          </cell>
          <cell r="F891">
            <v>109</v>
          </cell>
        </row>
        <row r="892">
          <cell r="A892" t="str">
            <v>BENNETT George</v>
          </cell>
          <cell r="D892" t="str">
            <v>H</v>
          </cell>
          <cell r="E892">
            <v>18</v>
          </cell>
          <cell r="F892">
            <v>94</v>
          </cell>
        </row>
        <row r="893">
          <cell r="A893" t="str">
            <v>HERREGODTS Rune</v>
          </cell>
          <cell r="D893" t="str">
            <v>H</v>
          </cell>
          <cell r="E893">
            <v>2</v>
          </cell>
          <cell r="F893">
            <v>84</v>
          </cell>
        </row>
        <row r="894">
          <cell r="A894" t="str">
            <v>VERMEERSCH Gianni</v>
          </cell>
          <cell r="D894" t="str">
            <v>H</v>
          </cell>
          <cell r="E894">
            <v>7</v>
          </cell>
          <cell r="F894">
            <v>82</v>
          </cell>
        </row>
        <row r="895">
          <cell r="A895" t="str">
            <v>ALEOTTI Giovanni</v>
          </cell>
          <cell r="D895" t="str">
            <v>H</v>
          </cell>
          <cell r="E895">
            <v>12</v>
          </cell>
          <cell r="F895">
            <v>79</v>
          </cell>
        </row>
        <row r="896">
          <cell r="A896" t="str">
            <v>TAARAMÄE Rein</v>
          </cell>
          <cell r="D896" t="str">
            <v>H</v>
          </cell>
          <cell r="E896">
            <v>3</v>
          </cell>
          <cell r="F896">
            <v>68</v>
          </cell>
        </row>
        <row r="897">
          <cell r="A897" t="str">
            <v>TRAEEN Torstein</v>
          </cell>
          <cell r="D897" t="str">
            <v>H</v>
          </cell>
          <cell r="E897">
            <v>2</v>
          </cell>
          <cell r="F897">
            <v>68</v>
          </cell>
        </row>
        <row r="898">
          <cell r="A898" t="str">
            <v>TESSON Jason</v>
          </cell>
          <cell r="D898" t="str">
            <v>H</v>
          </cell>
          <cell r="E898">
            <v>4</v>
          </cell>
          <cell r="F898">
            <v>66</v>
          </cell>
        </row>
        <row r="899">
          <cell r="A899" t="str">
            <v>MEZGEC Luka</v>
          </cell>
          <cell r="D899" t="str">
            <v>H</v>
          </cell>
          <cell r="E899">
            <v>4</v>
          </cell>
          <cell r="F899">
            <v>62</v>
          </cell>
        </row>
        <row r="900">
          <cell r="A900" t="str">
            <v>FIORELLI Filippo</v>
          </cell>
          <cell r="D900" t="str">
            <v>H</v>
          </cell>
          <cell r="E900">
            <v>1</v>
          </cell>
          <cell r="F900">
            <v>60</v>
          </cell>
        </row>
        <row r="901">
          <cell r="A901" t="str">
            <v>MARECZKO Jakub</v>
          </cell>
          <cell r="D901" t="str">
            <v>H</v>
          </cell>
          <cell r="E901">
            <v>4</v>
          </cell>
          <cell r="F901">
            <v>56</v>
          </cell>
        </row>
        <row r="902">
          <cell r="A902" t="str">
            <v>DE LA CRUZ David</v>
          </cell>
          <cell r="D902" t="str">
            <v>H</v>
          </cell>
          <cell r="E902">
            <v>6</v>
          </cell>
          <cell r="F902">
            <v>55</v>
          </cell>
        </row>
        <row r="903">
          <cell r="A903" t="str">
            <v>MCLAY Daniel</v>
          </cell>
          <cell r="D903" t="str">
            <v>H</v>
          </cell>
          <cell r="E903">
            <v>4</v>
          </cell>
          <cell r="F903">
            <v>53</v>
          </cell>
        </row>
        <row r="904">
          <cell r="A904" t="str">
            <v>ANIOLKOWSKI Stanislaw</v>
          </cell>
          <cell r="D904" t="str">
            <v>H</v>
          </cell>
          <cell r="E904">
            <v>4</v>
          </cell>
          <cell r="F904">
            <v>51</v>
          </cell>
        </row>
        <row r="905">
          <cell r="A905" t="str">
            <v>HAMILTON Lucas</v>
          </cell>
          <cell r="D905" t="str">
            <v>H</v>
          </cell>
          <cell r="E905">
            <v>11</v>
          </cell>
          <cell r="F905">
            <v>46</v>
          </cell>
        </row>
        <row r="906">
          <cell r="A906" t="str">
            <v>SCHACHMANN Maximilian</v>
          </cell>
          <cell r="D906" t="str">
            <v>H</v>
          </cell>
          <cell r="E906">
            <v>53</v>
          </cell>
          <cell r="F906">
            <v>45</v>
          </cell>
        </row>
        <row r="907">
          <cell r="A907" t="str">
            <v>ALLEGAERT Piet</v>
          </cell>
          <cell r="D907" t="str">
            <v>H</v>
          </cell>
          <cell r="E907">
            <v>9</v>
          </cell>
          <cell r="F907">
            <v>43</v>
          </cell>
        </row>
        <row r="908">
          <cell r="A908" t="str">
            <v>BOUCHARD Geoffrey</v>
          </cell>
          <cell r="D908" t="str">
            <v>H</v>
          </cell>
          <cell r="E908">
            <v>3</v>
          </cell>
          <cell r="F908">
            <v>43</v>
          </cell>
        </row>
        <row r="909">
          <cell r="A909" t="str">
            <v>BOASSON HAGEN Edvald</v>
          </cell>
          <cell r="D909" t="str">
            <v>H</v>
          </cell>
          <cell r="E909">
            <v>9</v>
          </cell>
          <cell r="F909">
            <v>36</v>
          </cell>
        </row>
        <row r="910">
          <cell r="A910" t="str">
            <v>SCHULTZ Nick</v>
          </cell>
          <cell r="D910" t="str">
            <v>H</v>
          </cell>
          <cell r="E910">
            <v>4</v>
          </cell>
          <cell r="F910">
            <v>36</v>
          </cell>
        </row>
        <row r="911">
          <cell r="A911" t="str">
            <v>VAN DER HOORN Taco</v>
          </cell>
          <cell r="D911" t="str">
            <v>H</v>
          </cell>
          <cell r="E911">
            <v>14</v>
          </cell>
          <cell r="F911">
            <v>36</v>
          </cell>
        </row>
        <row r="912">
          <cell r="A912" t="str">
            <v>MASNADA Fausto</v>
          </cell>
          <cell r="D912" t="str">
            <v>H</v>
          </cell>
          <cell r="E912">
            <v>11</v>
          </cell>
          <cell r="F912">
            <v>32</v>
          </cell>
        </row>
        <row r="913">
          <cell r="A913" t="str">
            <v>CONCI Nicola</v>
          </cell>
          <cell r="D913" t="str">
            <v>H</v>
          </cell>
          <cell r="E913">
            <v>2</v>
          </cell>
          <cell r="F913">
            <v>24</v>
          </cell>
        </row>
        <row r="914">
          <cell r="A914" t="str">
            <v>CHARMIG Anthon</v>
          </cell>
          <cell r="D914" t="str">
            <v>H</v>
          </cell>
          <cell r="E914">
            <v>3</v>
          </cell>
          <cell r="F914">
            <v>22</v>
          </cell>
        </row>
        <row r="915">
          <cell r="A915" t="str">
            <v>MEURISSE Xandro</v>
          </cell>
          <cell r="D915" t="str">
            <v>H</v>
          </cell>
          <cell r="E915">
            <v>1</v>
          </cell>
          <cell r="F915">
            <v>20</v>
          </cell>
        </row>
        <row r="916">
          <cell r="A916" t="str">
            <v>SARREAU Marc</v>
          </cell>
          <cell r="D916" t="str">
            <v>H</v>
          </cell>
          <cell r="E916">
            <v>6</v>
          </cell>
          <cell r="F916">
            <v>19</v>
          </cell>
        </row>
        <row r="917">
          <cell r="A917" t="str">
            <v>VLIEGEN Loïc</v>
          </cell>
          <cell r="D917" t="str">
            <v>H</v>
          </cell>
          <cell r="E917">
            <v>3</v>
          </cell>
          <cell r="F917">
            <v>18</v>
          </cell>
        </row>
        <row r="918">
          <cell r="A918" t="str">
            <v>AFFINI Edoardo</v>
          </cell>
          <cell r="D918" t="str">
            <v>H</v>
          </cell>
          <cell r="E918">
            <v>9</v>
          </cell>
          <cell r="F918">
            <v>16</v>
          </cell>
        </row>
        <row r="919">
          <cell r="A919" t="str">
            <v>MANZIN Lorrenzo</v>
          </cell>
          <cell r="D919" t="str">
            <v>H</v>
          </cell>
          <cell r="E919">
            <v>1</v>
          </cell>
          <cell r="F919">
            <v>16</v>
          </cell>
        </row>
        <row r="920">
          <cell r="A920" t="str">
            <v>COVILI Luca</v>
          </cell>
          <cell r="D920" t="str">
            <v>H</v>
          </cell>
          <cell r="E920">
            <v>2</v>
          </cell>
          <cell r="F920">
            <v>14</v>
          </cell>
        </row>
        <row r="921">
          <cell r="A921" t="str">
            <v>KRUIJSWIJK Steven</v>
          </cell>
          <cell r="D921" t="str">
            <v>H</v>
          </cell>
          <cell r="E921">
            <v>17</v>
          </cell>
          <cell r="F921">
            <v>13</v>
          </cell>
        </row>
        <row r="922">
          <cell r="A922" t="str">
            <v>PEDRERO Antonio</v>
          </cell>
          <cell r="D922" t="str">
            <v>H</v>
          </cell>
          <cell r="E922">
            <v>1</v>
          </cell>
          <cell r="F922">
            <v>11</v>
          </cell>
        </row>
        <row r="923">
          <cell r="A923" t="str">
            <v>BEVIN Patrick</v>
          </cell>
          <cell r="D923" t="str">
            <v>H</v>
          </cell>
          <cell r="E923">
            <v>4</v>
          </cell>
          <cell r="F923">
            <v>0</v>
          </cell>
        </row>
        <row r="924">
          <cell r="A924" t="str">
            <v>DEVRIENDT Tom</v>
          </cell>
          <cell r="D924" t="str">
            <v>H</v>
          </cell>
          <cell r="E924">
            <v>3</v>
          </cell>
          <cell r="F924">
            <v>0</v>
          </cell>
        </row>
        <row r="925">
          <cell r="A925" t="str">
            <v>LEEMREIZE Gijs</v>
          </cell>
          <cell r="D925" t="str">
            <v>H</v>
          </cell>
          <cell r="E925">
            <v>9</v>
          </cell>
          <cell r="F925">
            <v>0</v>
          </cell>
        </row>
        <row r="926">
          <cell r="A926" t="str">
            <v>PETIT Adrien</v>
          </cell>
          <cell r="D926" t="str">
            <v>H</v>
          </cell>
          <cell r="E926">
            <v>1</v>
          </cell>
          <cell r="F926">
            <v>0</v>
          </cell>
        </row>
        <row r="927">
          <cell r="A927" t="str">
            <v>HEALY Ben</v>
          </cell>
          <cell r="D927" t="str">
            <v>I</v>
          </cell>
          <cell r="E927">
            <v>4</v>
          </cell>
          <cell r="F927">
            <v>478</v>
          </cell>
        </row>
        <row r="928">
          <cell r="A928" t="str">
            <v>VERMEERSCH Florian</v>
          </cell>
          <cell r="D928" t="str">
            <v>I</v>
          </cell>
          <cell r="E928">
            <v>30</v>
          </cell>
          <cell r="F928">
            <v>357</v>
          </cell>
        </row>
        <row r="929">
          <cell r="A929" t="str">
            <v>MILAN Jonathan</v>
          </cell>
          <cell r="D929" t="str">
            <v>I</v>
          </cell>
          <cell r="E929">
            <v>31</v>
          </cell>
          <cell r="F929">
            <v>342</v>
          </cell>
        </row>
        <row r="930">
          <cell r="A930" t="str">
            <v>WÆRENSKJOLD Søren</v>
          </cell>
          <cell r="D930" t="str">
            <v>I</v>
          </cell>
          <cell r="E930">
            <v>10</v>
          </cell>
          <cell r="F930">
            <v>261</v>
          </cell>
        </row>
        <row r="931">
          <cell r="A931" t="str">
            <v>LAZKANO Oier</v>
          </cell>
          <cell r="D931" t="str">
            <v>I</v>
          </cell>
          <cell r="E931">
            <v>1</v>
          </cell>
          <cell r="F931">
            <v>227</v>
          </cell>
        </row>
        <row r="932">
          <cell r="A932" t="str">
            <v>VAN DEN BERG Marijn</v>
          </cell>
          <cell r="D932" t="str">
            <v>I</v>
          </cell>
          <cell r="E932">
            <v>7</v>
          </cell>
          <cell r="F932">
            <v>219</v>
          </cell>
        </row>
        <row r="933">
          <cell r="A933" t="str">
            <v>CATTANEO Mattia</v>
          </cell>
          <cell r="D933" t="str">
            <v>I</v>
          </cell>
          <cell r="E933">
            <v>22</v>
          </cell>
          <cell r="F933">
            <v>216</v>
          </cell>
        </row>
        <row r="934">
          <cell r="A934" t="str">
            <v>VERNON Ethan</v>
          </cell>
          <cell r="D934" t="str">
            <v>I</v>
          </cell>
          <cell r="E934">
            <v>16</v>
          </cell>
          <cell r="F934">
            <v>213</v>
          </cell>
        </row>
        <row r="935">
          <cell r="A935" t="str">
            <v>DE BUYST Jasper</v>
          </cell>
          <cell r="D935" t="str">
            <v>I</v>
          </cell>
          <cell r="E935">
            <v>4</v>
          </cell>
          <cell r="F935">
            <v>203</v>
          </cell>
        </row>
        <row r="936">
          <cell r="A936" t="str">
            <v>PAGE Hugo</v>
          </cell>
          <cell r="D936" t="str">
            <v>I</v>
          </cell>
          <cell r="E936">
            <v>6</v>
          </cell>
          <cell r="F936">
            <v>199</v>
          </cell>
        </row>
        <row r="937">
          <cell r="A937" t="str">
            <v>WELSFORD Sam</v>
          </cell>
          <cell r="D937" t="str">
            <v>I</v>
          </cell>
          <cell r="E937">
            <v>4</v>
          </cell>
          <cell r="F937">
            <v>197</v>
          </cell>
        </row>
        <row r="938">
          <cell r="A938" t="str">
            <v>BALLERINI Davide</v>
          </cell>
          <cell r="D938" t="str">
            <v>I</v>
          </cell>
          <cell r="E938">
            <v>27</v>
          </cell>
          <cell r="F938">
            <v>188</v>
          </cell>
        </row>
        <row r="939">
          <cell r="A939" t="str">
            <v>VANMARCKE Sep</v>
          </cell>
          <cell r="D939" t="str">
            <v>I</v>
          </cell>
          <cell r="E939">
            <v>12</v>
          </cell>
          <cell r="F939">
            <v>165</v>
          </cell>
        </row>
        <row r="940">
          <cell r="A940" t="str">
            <v>OLIVEIRA Nelson</v>
          </cell>
          <cell r="D940" t="str">
            <v>I</v>
          </cell>
          <cell r="E940">
            <v>6</v>
          </cell>
          <cell r="F940">
            <v>137</v>
          </cell>
        </row>
        <row r="941">
          <cell r="A941" t="str">
            <v>BAX Sjoerd</v>
          </cell>
          <cell r="D941" t="str">
            <v>I</v>
          </cell>
          <cell r="E941">
            <v>32</v>
          </cell>
          <cell r="F941">
            <v>111</v>
          </cell>
        </row>
        <row r="942">
          <cell r="A942" t="str">
            <v>FEDELI Alessandro</v>
          </cell>
          <cell r="D942" t="str">
            <v>I</v>
          </cell>
          <cell r="E942">
            <v>2</v>
          </cell>
          <cell r="F942">
            <v>105</v>
          </cell>
        </row>
        <row r="943">
          <cell r="A943" t="str">
            <v>GODON Dorian</v>
          </cell>
          <cell r="D943" t="str">
            <v>I</v>
          </cell>
          <cell r="E943">
            <v>6</v>
          </cell>
          <cell r="F943">
            <v>105</v>
          </cell>
        </row>
        <row r="944">
          <cell r="A944" t="str">
            <v>BERTHET Clément</v>
          </cell>
          <cell r="D944" t="str">
            <v>I</v>
          </cell>
          <cell r="E944">
            <v>4</v>
          </cell>
          <cell r="F944">
            <v>103</v>
          </cell>
        </row>
        <row r="945">
          <cell r="A945" t="str">
            <v>ADRIÀ Roger</v>
          </cell>
          <cell r="D945" t="str">
            <v>I</v>
          </cell>
          <cell r="E945">
            <v>1</v>
          </cell>
          <cell r="F945">
            <v>100</v>
          </cell>
        </row>
        <row r="946">
          <cell r="A946" t="str">
            <v>FERRON Valentin</v>
          </cell>
          <cell r="D946" t="str">
            <v>I</v>
          </cell>
          <cell r="E946">
            <v>5</v>
          </cell>
          <cell r="F946">
            <v>91</v>
          </cell>
        </row>
        <row r="947">
          <cell r="A947" t="str">
            <v>VENTURINI Clément</v>
          </cell>
          <cell r="D947" t="str">
            <v>I</v>
          </cell>
          <cell r="E947">
            <v>4</v>
          </cell>
          <cell r="F947">
            <v>88</v>
          </cell>
        </row>
        <row r="948">
          <cell r="A948" t="str">
            <v>SEPÚLVEDA Eduardo</v>
          </cell>
          <cell r="D948" t="str">
            <v>I</v>
          </cell>
          <cell r="E948">
            <v>2</v>
          </cell>
          <cell r="F948">
            <v>87</v>
          </cell>
        </row>
        <row r="949">
          <cell r="A949" t="str">
            <v>HOOLE Daan</v>
          </cell>
          <cell r="D949" t="str">
            <v>I</v>
          </cell>
          <cell r="E949">
            <v>4</v>
          </cell>
          <cell r="F949">
            <v>71</v>
          </cell>
        </row>
        <row r="950">
          <cell r="A950" t="str">
            <v>DE BOD Stefan</v>
          </cell>
          <cell r="D950" t="str">
            <v>I</v>
          </cell>
          <cell r="E950">
            <v>10</v>
          </cell>
          <cell r="F950">
            <v>66</v>
          </cell>
        </row>
        <row r="951">
          <cell r="A951" t="str">
            <v>DUPONT Timothy</v>
          </cell>
          <cell r="D951" t="str">
            <v>I</v>
          </cell>
          <cell r="E951">
            <v>4</v>
          </cell>
          <cell r="F951">
            <v>64</v>
          </cell>
        </row>
        <row r="952">
          <cell r="A952" t="str">
            <v>DEWULF Stan</v>
          </cell>
          <cell r="D952" t="str">
            <v>I</v>
          </cell>
          <cell r="E952">
            <v>10</v>
          </cell>
          <cell r="F952">
            <v>62</v>
          </cell>
        </row>
        <row r="953">
          <cell r="A953" t="str">
            <v>VANHOUCKE Harm</v>
          </cell>
          <cell r="D953" t="str">
            <v>I</v>
          </cell>
          <cell r="E953">
            <v>8</v>
          </cell>
          <cell r="F953">
            <v>62</v>
          </cell>
        </row>
        <row r="954">
          <cell r="A954" t="str">
            <v>VAN UDEN Casper</v>
          </cell>
          <cell r="D954" t="str">
            <v>I</v>
          </cell>
          <cell r="E954">
            <v>12</v>
          </cell>
          <cell r="F954">
            <v>61</v>
          </cell>
        </row>
        <row r="955">
          <cell r="A955" t="str">
            <v>GATE Aaron</v>
          </cell>
          <cell r="D955" t="str">
            <v>I</v>
          </cell>
          <cell r="E955">
            <v>3</v>
          </cell>
          <cell r="F955">
            <v>60</v>
          </cell>
        </row>
        <row r="956">
          <cell r="A956" t="str">
            <v>EINHORN Itamar</v>
          </cell>
          <cell r="D956" t="str">
            <v>I</v>
          </cell>
          <cell r="E956">
            <v>4</v>
          </cell>
          <cell r="F956">
            <v>52</v>
          </cell>
        </row>
        <row r="957">
          <cell r="A957" t="str">
            <v>SERRANO Gonzalo</v>
          </cell>
          <cell r="D957" t="str">
            <v>I</v>
          </cell>
          <cell r="E957">
            <v>9</v>
          </cell>
          <cell r="F957">
            <v>49</v>
          </cell>
        </row>
        <row r="958">
          <cell r="A958" t="str">
            <v>QUINN Sean</v>
          </cell>
          <cell r="D958" t="str">
            <v>I</v>
          </cell>
          <cell r="E958">
            <v>10</v>
          </cell>
          <cell r="F958">
            <v>47</v>
          </cell>
        </row>
        <row r="959">
          <cell r="A959" t="str">
            <v>ARNDT Nikias</v>
          </cell>
          <cell r="D959" t="str">
            <v>I</v>
          </cell>
          <cell r="E959">
            <v>13</v>
          </cell>
          <cell r="F959">
            <v>46</v>
          </cell>
        </row>
        <row r="960">
          <cell r="A960" t="str">
            <v>CRADDOCK Lawson</v>
          </cell>
          <cell r="D960" t="str">
            <v>I</v>
          </cell>
          <cell r="E960">
            <v>8</v>
          </cell>
          <cell r="F960">
            <v>46</v>
          </cell>
        </row>
        <row r="961">
          <cell r="A961" t="str">
            <v>GALLOPIN Tony</v>
          </cell>
          <cell r="D961" t="str">
            <v>I</v>
          </cell>
          <cell r="E961">
            <v>3</v>
          </cell>
          <cell r="F961">
            <v>45</v>
          </cell>
        </row>
        <row r="962">
          <cell r="A962" t="str">
            <v>GESBERT Élie</v>
          </cell>
          <cell r="D962" t="str">
            <v>I</v>
          </cell>
          <cell r="E962">
            <v>4</v>
          </cell>
          <cell r="F962">
            <v>42</v>
          </cell>
        </row>
        <row r="963">
          <cell r="A963" t="str">
            <v>SWIFT Connor</v>
          </cell>
          <cell r="D963" t="str">
            <v>I</v>
          </cell>
          <cell r="E963">
            <v>10</v>
          </cell>
          <cell r="F963">
            <v>37</v>
          </cell>
        </row>
        <row r="964">
          <cell r="A964" t="str">
            <v>FERNÁNDEZ Rubén</v>
          </cell>
          <cell r="D964" t="str">
            <v>I</v>
          </cell>
          <cell r="E964">
            <v>3</v>
          </cell>
          <cell r="F964">
            <v>33</v>
          </cell>
        </row>
        <row r="965">
          <cell r="A965" t="str">
            <v>TEUGELS Lennert</v>
          </cell>
          <cell r="D965" t="str">
            <v>I</v>
          </cell>
          <cell r="E965">
            <v>0</v>
          </cell>
          <cell r="F965">
            <v>31</v>
          </cell>
        </row>
        <row r="966">
          <cell r="A966" t="str">
            <v>DYBALL Benjamin</v>
          </cell>
          <cell r="D966" t="str">
            <v>I</v>
          </cell>
          <cell r="E966">
            <v>0</v>
          </cell>
          <cell r="F966">
            <v>28</v>
          </cell>
        </row>
        <row r="967">
          <cell r="A967" t="str">
            <v>GENIETS Kevin</v>
          </cell>
          <cell r="D967" t="str">
            <v>I</v>
          </cell>
          <cell r="E967">
            <v>6</v>
          </cell>
          <cell r="F967">
            <v>26</v>
          </cell>
        </row>
        <row r="968">
          <cell r="A968" t="str">
            <v>GABBURO Davide</v>
          </cell>
          <cell r="D968" t="str">
            <v>I</v>
          </cell>
          <cell r="E968">
            <v>2</v>
          </cell>
          <cell r="F968">
            <v>25</v>
          </cell>
        </row>
        <row r="969">
          <cell r="A969" t="str">
            <v>HESSMANN Michel</v>
          </cell>
          <cell r="D969" t="str">
            <v>I</v>
          </cell>
          <cell r="E969">
            <v>11</v>
          </cell>
          <cell r="F969">
            <v>25</v>
          </cell>
        </row>
        <row r="970">
          <cell r="A970" t="str">
            <v>PRONSKIY Vadim</v>
          </cell>
          <cell r="D970" t="str">
            <v>I</v>
          </cell>
          <cell r="E970">
            <v>1</v>
          </cell>
          <cell r="F970">
            <v>24</v>
          </cell>
        </row>
        <row r="971">
          <cell r="A971" t="str">
            <v>BIZKARRA Mikel</v>
          </cell>
          <cell r="D971" t="str">
            <v>I</v>
          </cell>
          <cell r="E971">
            <v>4</v>
          </cell>
          <cell r="F971">
            <v>21</v>
          </cell>
        </row>
        <row r="972">
          <cell r="A972" t="str">
            <v>BODNAR Maciej</v>
          </cell>
          <cell r="D972" t="str">
            <v>I</v>
          </cell>
          <cell r="E972">
            <v>9</v>
          </cell>
          <cell r="F972">
            <v>20</v>
          </cell>
        </row>
        <row r="973">
          <cell r="A973" t="str">
            <v>VALGREN Michael</v>
          </cell>
          <cell r="D973" t="str">
            <v>I</v>
          </cell>
          <cell r="E973">
            <v>13</v>
          </cell>
          <cell r="F973">
            <v>20</v>
          </cell>
        </row>
        <row r="974">
          <cell r="A974" t="str">
            <v>NICOLAU Joel</v>
          </cell>
          <cell r="D974" t="str">
            <v>I</v>
          </cell>
          <cell r="E974">
            <v>1</v>
          </cell>
          <cell r="F974">
            <v>17</v>
          </cell>
        </row>
        <row r="975">
          <cell r="A975" t="str">
            <v>O'BRIEN Kelland</v>
          </cell>
          <cell r="D975" t="str">
            <v>I</v>
          </cell>
          <cell r="E975">
            <v>2</v>
          </cell>
          <cell r="F975">
            <v>15</v>
          </cell>
        </row>
        <row r="976">
          <cell r="A976" t="str">
            <v>PICHON Laurent</v>
          </cell>
          <cell r="D976" t="str">
            <v>I</v>
          </cell>
          <cell r="E976">
            <v>1</v>
          </cell>
          <cell r="F976">
            <v>14</v>
          </cell>
        </row>
        <row r="977">
          <cell r="A977" t="str">
            <v>ZAMBANINI Edoardo</v>
          </cell>
          <cell r="D977" t="str">
            <v>I</v>
          </cell>
          <cell r="E977">
            <v>5</v>
          </cell>
          <cell r="F977">
            <v>14</v>
          </cell>
        </row>
        <row r="978">
          <cell r="A978" t="str">
            <v>LASTRA Jonathan</v>
          </cell>
          <cell r="D978" t="str">
            <v>I</v>
          </cell>
          <cell r="E978">
            <v>1</v>
          </cell>
          <cell r="F978">
            <v>13</v>
          </cell>
        </row>
        <row r="979">
          <cell r="A979" t="str">
            <v>BARBIER Pierre</v>
          </cell>
          <cell r="D979" t="str">
            <v>I</v>
          </cell>
          <cell r="E979">
            <v>10</v>
          </cell>
          <cell r="F979">
            <v>12</v>
          </cell>
        </row>
        <row r="980">
          <cell r="A980" t="str">
            <v>RODRÍGUEZ Óscar</v>
          </cell>
          <cell r="D980" t="str">
            <v>I</v>
          </cell>
          <cell r="E980">
            <v>9</v>
          </cell>
          <cell r="F980">
            <v>11</v>
          </cell>
        </row>
        <row r="981">
          <cell r="A981" t="str">
            <v>BANASZEK Alan</v>
          </cell>
          <cell r="D981" t="str">
            <v>I</v>
          </cell>
          <cell r="E981">
            <v>4</v>
          </cell>
          <cell r="F981">
            <v>10</v>
          </cell>
        </row>
        <row r="982">
          <cell r="A982" t="str">
            <v>PADUN Mark</v>
          </cell>
          <cell r="D982" t="str">
            <v>I</v>
          </cell>
          <cell r="E982">
            <v>20</v>
          </cell>
          <cell r="F982">
            <v>10</v>
          </cell>
        </row>
        <row r="983">
          <cell r="A983" t="str">
            <v>RYAN Archie</v>
          </cell>
          <cell r="D983" t="str">
            <v>I</v>
          </cell>
          <cell r="E983">
            <v>7</v>
          </cell>
          <cell r="F983">
            <v>7</v>
          </cell>
        </row>
        <row r="984">
          <cell r="A984" t="str">
            <v>STAUNE-MITTET Johannes</v>
          </cell>
          <cell r="D984" t="str">
            <v>I</v>
          </cell>
          <cell r="E984">
            <v>15</v>
          </cell>
          <cell r="F984">
            <v>7</v>
          </cell>
        </row>
        <row r="985">
          <cell r="A985" t="str">
            <v>RIESEBEEK Oscar</v>
          </cell>
          <cell r="D985" t="str">
            <v>I</v>
          </cell>
          <cell r="E985">
            <v>9</v>
          </cell>
          <cell r="F985">
            <v>4</v>
          </cell>
        </row>
        <row r="986">
          <cell r="A986" t="str">
            <v>JANSSENS Jimmy</v>
          </cell>
          <cell r="D986" t="str">
            <v>I</v>
          </cell>
          <cell r="E986">
            <v>3</v>
          </cell>
          <cell r="F986">
            <v>3</v>
          </cell>
        </row>
        <row r="987">
          <cell r="A987" t="str">
            <v>MOREIRA Mauricio</v>
          </cell>
          <cell r="D987" t="str">
            <v>I</v>
          </cell>
          <cell r="E987">
            <v>1</v>
          </cell>
          <cell r="F987">
            <v>3</v>
          </cell>
        </row>
        <row r="988">
          <cell r="A988" t="str">
            <v>WELTEN Bram</v>
          </cell>
          <cell r="D988" t="str">
            <v>I</v>
          </cell>
          <cell r="E988">
            <v>7</v>
          </cell>
          <cell r="F988">
            <v>3</v>
          </cell>
        </row>
        <row r="989">
          <cell r="A989" t="str">
            <v>VAN DIJKE Mick</v>
          </cell>
          <cell r="D989" t="str">
            <v>I</v>
          </cell>
          <cell r="E989">
            <v>5</v>
          </cell>
          <cell r="F989">
            <v>2</v>
          </cell>
        </row>
        <row r="990">
          <cell r="A990" t="str">
            <v>VAN ROOY Kenneth</v>
          </cell>
          <cell r="D990" t="str">
            <v>I</v>
          </cell>
          <cell r="E990">
            <v>1</v>
          </cell>
          <cell r="F990">
            <v>1</v>
          </cell>
        </row>
        <row r="991">
          <cell r="A991" t="str">
            <v>MARCHAND Gianni</v>
          </cell>
          <cell r="D991" t="str">
            <v>I</v>
          </cell>
          <cell r="E991">
            <v>0</v>
          </cell>
          <cell r="F991">
            <v>0</v>
          </cell>
        </row>
        <row r="992">
          <cell r="A992" t="str">
            <v>NOVAK Domen</v>
          </cell>
          <cell r="D992" t="str">
            <v>I</v>
          </cell>
          <cell r="E992">
            <v>2</v>
          </cell>
          <cell r="F992">
            <v>0</v>
          </cell>
        </row>
        <row r="993">
          <cell r="A993" t="str">
            <v>VAN POUCKE Aaron</v>
          </cell>
          <cell r="D993" t="str">
            <v>I</v>
          </cell>
          <cell r="E993">
            <v>0</v>
          </cell>
          <cell r="F993">
            <v>0</v>
          </cell>
        </row>
        <row r="994">
          <cell r="A994" t="str">
            <v>COSTA Rui</v>
          </cell>
          <cell r="D994" t="str">
            <v>J</v>
          </cell>
          <cell r="E994">
            <v>17</v>
          </cell>
          <cell r="F994">
            <v>378</v>
          </cell>
        </row>
        <row r="995">
          <cell r="A995" t="str">
            <v>GEE Derek</v>
          </cell>
          <cell r="D995" t="str">
            <v>J</v>
          </cell>
          <cell r="E995">
            <v>1</v>
          </cell>
          <cell r="F995">
            <v>312</v>
          </cell>
        </row>
        <row r="996">
          <cell r="A996" t="str">
            <v>DUNBAR Eddie</v>
          </cell>
          <cell r="D996" t="str">
            <v>J</v>
          </cell>
          <cell r="E996">
            <v>33</v>
          </cell>
          <cell r="F996">
            <v>260</v>
          </cell>
        </row>
        <row r="997">
          <cell r="A997" t="str">
            <v>PARET-PEINTRE Aurélien</v>
          </cell>
          <cell r="D997" t="str">
            <v>J</v>
          </cell>
          <cell r="E997">
            <v>34</v>
          </cell>
          <cell r="F997">
            <v>239</v>
          </cell>
        </row>
        <row r="998">
          <cell r="A998" t="str">
            <v>DEGENKOLB John</v>
          </cell>
          <cell r="D998" t="str">
            <v>J</v>
          </cell>
          <cell r="E998">
            <v>18</v>
          </cell>
          <cell r="F998">
            <v>197</v>
          </cell>
        </row>
        <row r="999">
          <cell r="A999" t="str">
            <v>DE KLEIJN Arvid</v>
          </cell>
          <cell r="D999" t="str">
            <v>J</v>
          </cell>
          <cell r="E999">
            <v>9</v>
          </cell>
          <cell r="F999">
            <v>196</v>
          </cell>
        </row>
        <row r="1000">
          <cell r="A1000" t="str">
            <v>VELASCO Simone</v>
          </cell>
          <cell r="D1000" t="str">
            <v>J</v>
          </cell>
          <cell r="E1000">
            <v>5</v>
          </cell>
          <cell r="F1000">
            <v>196</v>
          </cell>
        </row>
        <row r="1001">
          <cell r="A1001" t="str">
            <v>MENTEN Milan</v>
          </cell>
          <cell r="D1001" t="str">
            <v>J</v>
          </cell>
          <cell r="E1001">
            <v>5</v>
          </cell>
          <cell r="F1001">
            <v>185</v>
          </cell>
        </row>
        <row r="1002">
          <cell r="A1002" t="str">
            <v>ONLEY Oscar</v>
          </cell>
          <cell r="D1002" t="str">
            <v>J</v>
          </cell>
          <cell r="E1002">
            <v>31</v>
          </cell>
          <cell r="F1002">
            <v>162</v>
          </cell>
        </row>
        <row r="1003">
          <cell r="A1003" t="str">
            <v>MULUBRHAN Henok</v>
          </cell>
          <cell r="D1003" t="str">
            <v>J</v>
          </cell>
          <cell r="E1003">
            <v>2</v>
          </cell>
          <cell r="F1003">
            <v>140</v>
          </cell>
        </row>
        <row r="1004">
          <cell r="A1004" t="str">
            <v>HARPER Chris</v>
          </cell>
          <cell r="D1004" t="str">
            <v>J</v>
          </cell>
          <cell r="E1004">
            <v>9</v>
          </cell>
          <cell r="F1004">
            <v>124</v>
          </cell>
        </row>
        <row r="1005">
          <cell r="A1005" t="str">
            <v>SCARONI Cristian</v>
          </cell>
          <cell r="D1005" t="str">
            <v>J</v>
          </cell>
          <cell r="E1005">
            <v>2</v>
          </cell>
          <cell r="F1005">
            <v>115</v>
          </cell>
        </row>
        <row r="1006">
          <cell r="A1006" t="str">
            <v>CEPEDA Jefferson Alexander</v>
          </cell>
          <cell r="D1006" t="str">
            <v>J</v>
          </cell>
          <cell r="E1006">
            <v>6</v>
          </cell>
          <cell r="F1006">
            <v>114</v>
          </cell>
        </row>
        <row r="1007">
          <cell r="A1007" t="str">
            <v>DENZ Nico</v>
          </cell>
          <cell r="D1007" t="str">
            <v>J</v>
          </cell>
          <cell r="E1007">
            <v>0</v>
          </cell>
          <cell r="F1007">
            <v>107</v>
          </cell>
        </row>
        <row r="1008">
          <cell r="A1008" t="str">
            <v>EENKHOORN Pascal</v>
          </cell>
          <cell r="D1008" t="str">
            <v>J</v>
          </cell>
          <cell r="E1008">
            <v>35</v>
          </cell>
          <cell r="F1008">
            <v>104</v>
          </cell>
        </row>
        <row r="1009">
          <cell r="A1009" t="str">
            <v>WILLIAMS Stephen</v>
          </cell>
          <cell r="D1009" t="str">
            <v>J</v>
          </cell>
          <cell r="E1009">
            <v>6</v>
          </cell>
          <cell r="F1009">
            <v>103</v>
          </cell>
        </row>
        <row r="1010">
          <cell r="A1010" t="str">
            <v>BIERMANS Jenthe</v>
          </cell>
          <cell r="D1010" t="str">
            <v>J</v>
          </cell>
          <cell r="E1010">
            <v>3</v>
          </cell>
          <cell r="F1010">
            <v>93</v>
          </cell>
        </row>
        <row r="1011">
          <cell r="A1011" t="str">
            <v>BEULLENS Cédric</v>
          </cell>
          <cell r="D1011" t="str">
            <v>J</v>
          </cell>
          <cell r="E1011">
            <v>1</v>
          </cell>
          <cell r="F1011">
            <v>84</v>
          </cell>
        </row>
        <row r="1012">
          <cell r="A1012" t="str">
            <v>AULAR Orluis</v>
          </cell>
          <cell r="D1012" t="str">
            <v>J</v>
          </cell>
          <cell r="E1012">
            <v>4</v>
          </cell>
          <cell r="F1012">
            <v>83</v>
          </cell>
        </row>
        <row r="1013">
          <cell r="A1013" t="str">
            <v>TAMINIAUX Lionel</v>
          </cell>
          <cell r="D1013" t="str">
            <v>J</v>
          </cell>
          <cell r="E1013">
            <v>3</v>
          </cell>
          <cell r="F1013">
            <v>75</v>
          </cell>
        </row>
        <row r="1014">
          <cell r="A1014" t="str">
            <v>TEJADA Harold</v>
          </cell>
          <cell r="D1014" t="str">
            <v>J</v>
          </cell>
          <cell r="E1014">
            <v>6</v>
          </cell>
          <cell r="F1014">
            <v>75</v>
          </cell>
        </row>
        <row r="1015">
          <cell r="A1015" t="str">
            <v>PEREZ Anthony</v>
          </cell>
          <cell r="D1015" t="str">
            <v>J</v>
          </cell>
          <cell r="E1015">
            <v>6</v>
          </cell>
          <cell r="F1015">
            <v>72</v>
          </cell>
        </row>
        <row r="1016">
          <cell r="A1016" t="str">
            <v>NEILANDS Krists</v>
          </cell>
          <cell r="D1016" t="str">
            <v>J</v>
          </cell>
          <cell r="E1016">
            <v>2</v>
          </cell>
          <cell r="F1016">
            <v>71</v>
          </cell>
        </row>
        <row r="1017">
          <cell r="A1017" t="str">
            <v>OLIVEIRA Rui</v>
          </cell>
          <cell r="D1017" t="str">
            <v>J</v>
          </cell>
          <cell r="E1017">
            <v>6</v>
          </cell>
          <cell r="F1017">
            <v>67</v>
          </cell>
        </row>
        <row r="1018">
          <cell r="A1018" t="str">
            <v>KNOX James</v>
          </cell>
          <cell r="D1018" t="str">
            <v>J</v>
          </cell>
          <cell r="E1018">
            <v>5</v>
          </cell>
          <cell r="F1018">
            <v>60</v>
          </cell>
        </row>
        <row r="1019">
          <cell r="A1019" t="str">
            <v>PETILLI Simone</v>
          </cell>
          <cell r="D1019" t="str">
            <v>J</v>
          </cell>
          <cell r="E1019">
            <v>1</v>
          </cell>
          <cell r="F1019">
            <v>52</v>
          </cell>
        </row>
        <row r="1020">
          <cell r="A1020" t="str">
            <v>VAN LERBERGHE Bert</v>
          </cell>
          <cell r="D1020" t="str">
            <v>J</v>
          </cell>
          <cell r="E1020">
            <v>5</v>
          </cell>
          <cell r="F1020">
            <v>52</v>
          </cell>
        </row>
        <row r="1021">
          <cell r="A1021" t="str">
            <v>SMITH Dion</v>
          </cell>
          <cell r="D1021" t="str">
            <v>J</v>
          </cell>
          <cell r="E1021">
            <v>7</v>
          </cell>
          <cell r="F1021">
            <v>50</v>
          </cell>
        </row>
        <row r="1022">
          <cell r="A1022" t="str">
            <v>STEWART Mark</v>
          </cell>
          <cell r="D1022" t="str">
            <v>J</v>
          </cell>
          <cell r="E1022">
            <v>4</v>
          </cell>
          <cell r="F1022">
            <v>49</v>
          </cell>
        </row>
        <row r="1023">
          <cell r="A1023" t="str">
            <v>OTRUBA Jakub</v>
          </cell>
          <cell r="D1023" t="str">
            <v>J</v>
          </cell>
          <cell r="E1023">
            <v>0</v>
          </cell>
          <cell r="F1023">
            <v>47</v>
          </cell>
        </row>
        <row r="1024">
          <cell r="A1024" t="str">
            <v>PIGANZOLI Davide</v>
          </cell>
          <cell r="D1024" t="str">
            <v>J</v>
          </cell>
          <cell r="E1024">
            <v>8</v>
          </cell>
          <cell r="F1024">
            <v>46</v>
          </cell>
        </row>
        <row r="1025">
          <cell r="A1025" t="str">
            <v>MIHKELS Madis</v>
          </cell>
          <cell r="D1025" t="str">
            <v>J</v>
          </cell>
          <cell r="E1025">
            <v>5</v>
          </cell>
          <cell r="F1025">
            <v>43</v>
          </cell>
        </row>
        <row r="1026">
          <cell r="A1026" t="str">
            <v>BOIVIN Guillaume</v>
          </cell>
          <cell r="D1026" t="str">
            <v>J</v>
          </cell>
          <cell r="E1026">
            <v>1</v>
          </cell>
          <cell r="F1026">
            <v>40</v>
          </cell>
        </row>
        <row r="1027">
          <cell r="A1027" t="str">
            <v>WATSON Samuel</v>
          </cell>
          <cell r="D1027" t="str">
            <v>J</v>
          </cell>
          <cell r="E1027">
            <v>10</v>
          </cell>
          <cell r="F1027">
            <v>40</v>
          </cell>
        </row>
        <row r="1028">
          <cell r="A1028" t="str">
            <v>GARCÍA PIERNA Raúl</v>
          </cell>
          <cell r="D1028" t="str">
            <v>J</v>
          </cell>
          <cell r="E1028">
            <v>5</v>
          </cell>
          <cell r="F1028">
            <v>37</v>
          </cell>
        </row>
        <row r="1029">
          <cell r="A1029" t="str">
            <v>ZUKOWSKY Nicolas</v>
          </cell>
          <cell r="D1029" t="str">
            <v>J</v>
          </cell>
          <cell r="E1029">
            <v>1</v>
          </cell>
          <cell r="F1029">
            <v>35</v>
          </cell>
        </row>
        <row r="1030">
          <cell r="A1030" t="str">
            <v>GHYS Robbe</v>
          </cell>
          <cell r="D1030" t="str">
            <v>J</v>
          </cell>
          <cell r="E1030">
            <v>0</v>
          </cell>
          <cell r="F1030">
            <v>33</v>
          </cell>
        </row>
        <row r="1031">
          <cell r="A1031" t="str">
            <v>SYRITSA Gleb</v>
          </cell>
          <cell r="D1031" t="str">
            <v>J</v>
          </cell>
          <cell r="E1031">
            <v>10</v>
          </cell>
          <cell r="F1031">
            <v>33</v>
          </cell>
        </row>
        <row r="1032">
          <cell r="A1032" t="str">
            <v>BLIKRA Erlend</v>
          </cell>
          <cell r="D1032" t="str">
            <v>J</v>
          </cell>
          <cell r="E1032">
            <v>3</v>
          </cell>
          <cell r="F1032">
            <v>31</v>
          </cell>
        </row>
        <row r="1033">
          <cell r="A1033" t="str">
            <v>SAINBAYAR Jambaljamts</v>
          </cell>
          <cell r="D1033" t="str">
            <v>J</v>
          </cell>
          <cell r="E1033">
            <v>6</v>
          </cell>
          <cell r="F1033">
            <v>31</v>
          </cell>
        </row>
        <row r="1034">
          <cell r="A1034" t="str">
            <v>VAN EMDEN Jos</v>
          </cell>
          <cell r="D1034" t="str">
            <v>J</v>
          </cell>
          <cell r="E1034">
            <v>7</v>
          </cell>
          <cell r="F1034">
            <v>30</v>
          </cell>
        </row>
        <row r="1035">
          <cell r="A1035" t="str">
            <v>ABERASTURI Jon</v>
          </cell>
          <cell r="D1035" t="str">
            <v>J</v>
          </cell>
          <cell r="E1035">
            <v>12</v>
          </cell>
          <cell r="F1035">
            <v>28</v>
          </cell>
        </row>
        <row r="1036">
          <cell r="A1036" t="str">
            <v>WEEMAES Sasha</v>
          </cell>
          <cell r="D1036" t="str">
            <v>J</v>
          </cell>
          <cell r="E1036">
            <v>4</v>
          </cell>
          <cell r="F1036">
            <v>28</v>
          </cell>
        </row>
        <row r="1037">
          <cell r="A1037" t="str">
            <v>LIEPIŅŠ Emīls</v>
          </cell>
          <cell r="D1037" t="str">
            <v>J</v>
          </cell>
          <cell r="E1037">
            <v>2</v>
          </cell>
          <cell r="F1037">
            <v>27</v>
          </cell>
        </row>
        <row r="1038">
          <cell r="A1038" t="str">
            <v>DOUBLE Paul</v>
          </cell>
          <cell r="D1038" t="str">
            <v>J</v>
          </cell>
          <cell r="E1038">
            <v>1</v>
          </cell>
          <cell r="F1038">
            <v>26</v>
          </cell>
        </row>
        <row r="1039">
          <cell r="A1039" t="str">
            <v>BUDYAK Anatoliy</v>
          </cell>
          <cell r="D1039" t="str">
            <v>J</v>
          </cell>
          <cell r="E1039">
            <v>4</v>
          </cell>
          <cell r="F1039">
            <v>23</v>
          </cell>
        </row>
        <row r="1040">
          <cell r="A1040" t="str">
            <v>HEIDEMANN Miguel</v>
          </cell>
          <cell r="D1040" t="str">
            <v>J</v>
          </cell>
          <cell r="E1040">
            <v>3</v>
          </cell>
          <cell r="F1040">
            <v>22</v>
          </cell>
        </row>
        <row r="1041">
          <cell r="A1041" t="str">
            <v>KREDER Raymond</v>
          </cell>
          <cell r="D1041" t="str">
            <v>J</v>
          </cell>
          <cell r="E1041">
            <v>1</v>
          </cell>
          <cell r="F1041">
            <v>20</v>
          </cell>
        </row>
        <row r="1042">
          <cell r="A1042" t="str">
            <v>BONNAMOUR Franck</v>
          </cell>
          <cell r="D1042" t="str">
            <v>J</v>
          </cell>
          <cell r="E1042">
            <v>16</v>
          </cell>
          <cell r="F1042">
            <v>19</v>
          </cell>
        </row>
        <row r="1043">
          <cell r="A1043" t="str">
            <v>DE MARCHI Alessandro</v>
          </cell>
          <cell r="D1043" t="str">
            <v>J</v>
          </cell>
          <cell r="E1043">
            <v>5</v>
          </cell>
          <cell r="F1043">
            <v>19</v>
          </cell>
        </row>
        <row r="1044">
          <cell r="A1044" t="str">
            <v>ELISSONDE Kenny</v>
          </cell>
          <cell r="D1044" t="str">
            <v>J</v>
          </cell>
          <cell r="E1044">
            <v>6</v>
          </cell>
          <cell r="F1044">
            <v>19</v>
          </cell>
        </row>
        <row r="1045">
          <cell r="A1045" t="str">
            <v>EIKING Odd Christian</v>
          </cell>
          <cell r="D1045" t="str">
            <v>J</v>
          </cell>
          <cell r="E1045">
            <v>8</v>
          </cell>
          <cell r="F1045">
            <v>16</v>
          </cell>
        </row>
        <row r="1046">
          <cell r="A1046" t="str">
            <v>ARRIETA Igor</v>
          </cell>
          <cell r="D1046" t="str">
            <v>J</v>
          </cell>
          <cell r="E1046">
            <v>7</v>
          </cell>
          <cell r="F1046">
            <v>15</v>
          </cell>
        </row>
        <row r="1047">
          <cell r="A1047" t="str">
            <v>BAIS Mattia</v>
          </cell>
          <cell r="D1047" t="str">
            <v>J</v>
          </cell>
          <cell r="E1047">
            <v>4</v>
          </cell>
          <cell r="F1047">
            <v>13</v>
          </cell>
        </row>
        <row r="1048">
          <cell r="A1048" t="str">
            <v>BRENNER Marco</v>
          </cell>
          <cell r="D1048" t="str">
            <v>J</v>
          </cell>
          <cell r="E1048">
            <v>21</v>
          </cell>
          <cell r="F1048">
            <v>9</v>
          </cell>
        </row>
        <row r="1049">
          <cell r="A1049" t="str">
            <v>SUTER Joel</v>
          </cell>
          <cell r="D1049" t="str">
            <v>J</v>
          </cell>
          <cell r="E1049">
            <v>4</v>
          </cell>
          <cell r="F1049">
            <v>9</v>
          </cell>
        </row>
        <row r="1050">
          <cell r="A1050" t="str">
            <v>BAYER Tobias</v>
          </cell>
          <cell r="D1050" t="str">
            <v>J</v>
          </cell>
          <cell r="E1050">
            <v>10</v>
          </cell>
          <cell r="F1050">
            <v>8</v>
          </cell>
        </row>
        <row r="1051">
          <cell r="A1051" t="str">
            <v>MØRKØV Michael</v>
          </cell>
          <cell r="D1051" t="str">
            <v>J</v>
          </cell>
          <cell r="E1051">
            <v>7</v>
          </cell>
          <cell r="F1051">
            <v>8</v>
          </cell>
        </row>
        <row r="1052">
          <cell r="A1052" t="str">
            <v>PARRA José Félix</v>
          </cell>
          <cell r="D1052" t="str">
            <v>J</v>
          </cell>
          <cell r="E1052">
            <v>2</v>
          </cell>
          <cell r="F1052">
            <v>7</v>
          </cell>
        </row>
        <row r="1053">
          <cell r="A1053" t="str">
            <v>FRAILE Omar</v>
          </cell>
          <cell r="D1053" t="str">
            <v>J</v>
          </cell>
          <cell r="E1053">
            <v>9</v>
          </cell>
          <cell r="F1053">
            <v>5</v>
          </cell>
        </row>
        <row r="1054">
          <cell r="A1054" t="str">
            <v>WILLEMS Thimo</v>
          </cell>
          <cell r="D1054" t="str">
            <v>J</v>
          </cell>
          <cell r="E1054">
            <v>1</v>
          </cell>
          <cell r="F1054">
            <v>5</v>
          </cell>
        </row>
        <row r="1055">
          <cell r="A1055" t="str">
            <v>FIGUEIREDO Frederico</v>
          </cell>
          <cell r="D1055" t="str">
            <v>J</v>
          </cell>
          <cell r="E1055">
            <v>3</v>
          </cell>
          <cell r="F1055">
            <v>4</v>
          </cell>
        </row>
        <row r="1056">
          <cell r="A1056" t="str">
            <v>OKAMIKA Ander</v>
          </cell>
          <cell r="D1056" t="str">
            <v>J</v>
          </cell>
          <cell r="E1056">
            <v>3</v>
          </cell>
          <cell r="F1056">
            <v>4</v>
          </cell>
        </row>
        <row r="1057">
          <cell r="A1057" t="str">
            <v>DELAPLACE Anthony</v>
          </cell>
          <cell r="D1057" t="str">
            <v>J</v>
          </cell>
          <cell r="E1057">
            <v>4</v>
          </cell>
          <cell r="F1057">
            <v>2</v>
          </cell>
        </row>
        <row r="1058">
          <cell r="A1058" t="str">
            <v>CABEDO Óscar</v>
          </cell>
          <cell r="D1058" t="str">
            <v>J</v>
          </cell>
          <cell r="E1058">
            <v>2</v>
          </cell>
          <cell r="F1058">
            <v>1</v>
          </cell>
        </row>
        <row r="1059">
          <cell r="A1059" t="str">
            <v>CHEREL Mikaël</v>
          </cell>
          <cell r="D1059" t="str">
            <v>J</v>
          </cell>
          <cell r="E1059">
            <v>4</v>
          </cell>
          <cell r="F1059">
            <v>1</v>
          </cell>
        </row>
        <row r="1060">
          <cell r="A1060" t="str">
            <v>PERNSTEINER Hermann</v>
          </cell>
          <cell r="D1060" t="str">
            <v>J</v>
          </cell>
          <cell r="E1060">
            <v>3</v>
          </cell>
          <cell r="F1060">
            <v>1</v>
          </cell>
        </row>
        <row r="1061">
          <cell r="A1061" t="str">
            <v>STEIMLE Jannik</v>
          </cell>
          <cell r="D1061" t="str">
            <v>J</v>
          </cell>
          <cell r="E1061">
            <v>3</v>
          </cell>
          <cell r="F1061">
            <v>1</v>
          </cell>
        </row>
        <row r="1062">
          <cell r="A1062" t="str">
            <v>ANDERSEN Idar</v>
          </cell>
          <cell r="D1062" t="str">
            <v>J</v>
          </cell>
          <cell r="E1062">
            <v>4</v>
          </cell>
          <cell r="F1062">
            <v>0</v>
          </cell>
        </row>
        <row r="1063">
          <cell r="A1063" t="str">
            <v>COLLEONI Kevin</v>
          </cell>
          <cell r="D1063" t="str">
            <v>J</v>
          </cell>
          <cell r="E1063">
            <v>2</v>
          </cell>
          <cell r="F1063">
            <v>0</v>
          </cell>
        </row>
        <row r="1064">
          <cell r="A1064" t="str">
            <v>DE WILDE Gilles</v>
          </cell>
          <cell r="D1064" t="str">
            <v>J</v>
          </cell>
          <cell r="E1064">
            <v>2</v>
          </cell>
          <cell r="F1064">
            <v>0</v>
          </cell>
        </row>
        <row r="1065">
          <cell r="A1065" t="str">
            <v>DOMBROWSKI Joe</v>
          </cell>
          <cell r="D1065" t="str">
            <v>J</v>
          </cell>
          <cell r="E1065">
            <v>4</v>
          </cell>
          <cell r="F1065">
            <v>0</v>
          </cell>
        </row>
        <row r="1066">
          <cell r="A1066" t="str">
            <v>EDET Nicolas</v>
          </cell>
          <cell r="D1066" t="str">
            <v>J</v>
          </cell>
          <cell r="E1066">
            <v>5</v>
          </cell>
          <cell r="F1066">
            <v>0</v>
          </cell>
        </row>
        <row r="1067">
          <cell r="A1067" t="str">
            <v>FANCELLU Alessandro</v>
          </cell>
          <cell r="D1067" t="str">
            <v>J</v>
          </cell>
          <cell r="E1067">
            <v>1</v>
          </cell>
          <cell r="F1067">
            <v>0</v>
          </cell>
        </row>
        <row r="1068">
          <cell r="A1068" t="str">
            <v>HAGEN Carl Fredrik</v>
          </cell>
          <cell r="D1068" t="str">
            <v>J</v>
          </cell>
          <cell r="E1068">
            <v>2</v>
          </cell>
          <cell r="F1068">
            <v>0</v>
          </cell>
        </row>
        <row r="1069">
          <cell r="A1069" t="str">
            <v>HAUSSLER Heinrich</v>
          </cell>
          <cell r="D1069" t="str">
            <v>J</v>
          </cell>
          <cell r="E1069">
            <v>3</v>
          </cell>
          <cell r="F1069">
            <v>0</v>
          </cell>
        </row>
        <row r="1070">
          <cell r="A1070" t="str">
            <v>HVIDEBERG Jonas Iversby</v>
          </cell>
          <cell r="D1070" t="str">
            <v>J</v>
          </cell>
          <cell r="E1070">
            <v>1</v>
          </cell>
          <cell r="F1070">
            <v>0</v>
          </cell>
        </row>
        <row r="1071">
          <cell r="A1071" t="str">
            <v>PERRY Benjamin</v>
          </cell>
          <cell r="D1071" t="str">
            <v>J</v>
          </cell>
          <cell r="E1071">
            <v>1</v>
          </cell>
          <cell r="F1071">
            <v>0</v>
          </cell>
        </row>
        <row r="1072">
          <cell r="A1072" t="str">
            <v>ŘEPA Vojtěch</v>
          </cell>
          <cell r="D1072" t="str">
            <v>J</v>
          </cell>
          <cell r="E1072">
            <v>1</v>
          </cell>
          <cell r="F1072">
            <v>0</v>
          </cell>
        </row>
        <row r="1073">
          <cell r="A1073" t="str">
            <v>STRAKHOV Dmitry</v>
          </cell>
          <cell r="D1073" t="str">
            <v>J</v>
          </cell>
          <cell r="E1073">
            <v>2</v>
          </cell>
          <cell r="F1073">
            <v>0</v>
          </cell>
        </row>
        <row r="1074">
          <cell r="A1074" t="str">
            <v>WOLF Justin</v>
          </cell>
          <cell r="D1074" t="str">
            <v>J</v>
          </cell>
          <cell r="E1074">
            <v>1</v>
          </cell>
          <cell r="F1074">
            <v>0</v>
          </cell>
        </row>
        <row r="1075">
          <cell r="A1075" t="str">
            <v>MARTINEZ Lenny</v>
          </cell>
          <cell r="D1075" t="str">
            <v>K</v>
          </cell>
          <cell r="E1075">
            <v>33</v>
          </cell>
          <cell r="F1075">
            <v>364</v>
          </cell>
        </row>
        <row r="1076">
          <cell r="A1076" t="str">
            <v>TIBERI Antonio</v>
          </cell>
          <cell r="D1076" t="str">
            <v>K</v>
          </cell>
          <cell r="E1076">
            <v>13</v>
          </cell>
          <cell r="F1076">
            <v>252</v>
          </cell>
        </row>
        <row r="1077">
          <cell r="A1077" t="str">
            <v>VERMAERKE Kevin</v>
          </cell>
          <cell r="D1077" t="str">
            <v>K</v>
          </cell>
          <cell r="E1077">
            <v>10</v>
          </cell>
          <cell r="F1077">
            <v>140</v>
          </cell>
        </row>
        <row r="1078">
          <cell r="A1078" t="str">
            <v>ROCHAS Rémy</v>
          </cell>
          <cell r="D1078" t="str">
            <v>K</v>
          </cell>
          <cell r="E1078">
            <v>3</v>
          </cell>
          <cell r="F1078">
            <v>115</v>
          </cell>
        </row>
        <row r="1079">
          <cell r="A1079" t="str">
            <v>NYS Thibau</v>
          </cell>
          <cell r="D1079" t="str">
            <v>K</v>
          </cell>
          <cell r="E1079">
            <v>20</v>
          </cell>
          <cell r="F1079">
            <v>112</v>
          </cell>
        </row>
        <row r="1080">
          <cell r="A1080" t="str">
            <v>WANDAHL Frederik</v>
          </cell>
          <cell r="D1080" t="str">
            <v>K</v>
          </cell>
          <cell r="E1080">
            <v>4</v>
          </cell>
          <cell r="F1080">
            <v>107</v>
          </cell>
        </row>
        <row r="1081">
          <cell r="A1081" t="str">
            <v>BARRÉ Louis</v>
          </cell>
          <cell r="D1081" t="str">
            <v>K</v>
          </cell>
          <cell r="E1081">
            <v>2</v>
          </cell>
          <cell r="F1081">
            <v>101</v>
          </cell>
        </row>
        <row r="1082">
          <cell r="A1082" t="str">
            <v>CARR Simon</v>
          </cell>
          <cell r="D1082" t="str">
            <v>K</v>
          </cell>
          <cell r="E1082">
            <v>5</v>
          </cell>
          <cell r="F1082">
            <v>97</v>
          </cell>
        </row>
        <row r="1083">
          <cell r="A1083" t="str">
            <v>GLOAG Thomas</v>
          </cell>
          <cell r="D1083" t="str">
            <v>K</v>
          </cell>
          <cell r="E1083">
            <v>33</v>
          </cell>
          <cell r="F1083">
            <v>92</v>
          </cell>
        </row>
        <row r="1084">
          <cell r="A1084" t="str">
            <v>DOULL Owain</v>
          </cell>
          <cell r="D1084" t="str">
            <v>K</v>
          </cell>
          <cell r="E1084">
            <v>1</v>
          </cell>
          <cell r="F1084">
            <v>91</v>
          </cell>
        </row>
        <row r="1085">
          <cell r="A1085" t="str">
            <v>ASKEY Lewis</v>
          </cell>
          <cell r="D1085" t="str">
            <v>K</v>
          </cell>
          <cell r="E1085">
            <v>10</v>
          </cell>
          <cell r="F1085">
            <v>84</v>
          </cell>
        </row>
        <row r="1086">
          <cell r="A1086" t="str">
            <v>VACEK Mathias</v>
          </cell>
          <cell r="D1086" t="str">
            <v>K</v>
          </cell>
          <cell r="E1086">
            <v>17</v>
          </cell>
          <cell r="F1086">
            <v>79</v>
          </cell>
        </row>
        <row r="1087">
          <cell r="A1087" t="str">
            <v>FISHER-BLACK Finn</v>
          </cell>
          <cell r="D1087" t="str">
            <v>K</v>
          </cell>
          <cell r="E1087">
            <v>19</v>
          </cell>
          <cell r="F1087">
            <v>77</v>
          </cell>
        </row>
        <row r="1088">
          <cell r="A1088" t="str">
            <v>BARRENETXEA Jon</v>
          </cell>
          <cell r="D1088" t="str">
            <v>K</v>
          </cell>
          <cell r="E1088">
            <v>2</v>
          </cell>
          <cell r="F1088">
            <v>68</v>
          </cell>
        </row>
        <row r="1089">
          <cell r="A1089" t="str">
            <v>VAN TRICHT Stan</v>
          </cell>
          <cell r="D1089" t="str">
            <v>K</v>
          </cell>
          <cell r="E1089">
            <v>2</v>
          </cell>
          <cell r="F1089">
            <v>64</v>
          </cell>
        </row>
        <row r="1090">
          <cell r="A1090" t="str">
            <v>REX Laurenz</v>
          </cell>
          <cell r="D1090" t="str">
            <v>K</v>
          </cell>
          <cell r="E1090">
            <v>0</v>
          </cell>
          <cell r="F1090">
            <v>55</v>
          </cell>
        </row>
        <row r="1091">
          <cell r="A1091" t="str">
            <v>HUYS Laurens</v>
          </cell>
          <cell r="D1091" t="str">
            <v>K</v>
          </cell>
          <cell r="E1091">
            <v>3</v>
          </cell>
          <cell r="F1091">
            <v>54</v>
          </cell>
        </row>
        <row r="1092">
          <cell r="A1092" t="str">
            <v>GREGAARD Jonas</v>
          </cell>
          <cell r="D1092" t="str">
            <v>K</v>
          </cell>
          <cell r="E1092">
            <v>3</v>
          </cell>
          <cell r="F1092">
            <v>53</v>
          </cell>
        </row>
        <row r="1093">
          <cell r="A1093" t="str">
            <v>BONIFAZIO Niccolò</v>
          </cell>
          <cell r="D1093" t="str">
            <v>K</v>
          </cell>
          <cell r="E1093">
            <v>20</v>
          </cell>
          <cell r="F1093">
            <v>44</v>
          </cell>
        </row>
        <row r="1094">
          <cell r="A1094" t="str">
            <v>HINDSGAUL Jacob</v>
          </cell>
          <cell r="D1094" t="str">
            <v>K</v>
          </cell>
          <cell r="E1094">
            <v>1</v>
          </cell>
          <cell r="F1094">
            <v>43</v>
          </cell>
        </row>
        <row r="1095">
          <cell r="A1095" t="str">
            <v>DE GENDT Thomas</v>
          </cell>
          <cell r="D1095" t="str">
            <v>K</v>
          </cell>
          <cell r="E1095">
            <v>17</v>
          </cell>
          <cell r="F1095">
            <v>42</v>
          </cell>
        </row>
        <row r="1096">
          <cell r="A1096" t="str">
            <v>KIRSCH Alex</v>
          </cell>
          <cell r="D1096" t="str">
            <v>K</v>
          </cell>
          <cell r="E1096">
            <v>4</v>
          </cell>
          <cell r="F1096">
            <v>42</v>
          </cell>
        </row>
        <row r="1097">
          <cell r="A1097" t="str">
            <v>KOCH Jonas</v>
          </cell>
          <cell r="D1097" t="str">
            <v>K</v>
          </cell>
          <cell r="E1097">
            <v>7</v>
          </cell>
          <cell r="F1097">
            <v>41</v>
          </cell>
        </row>
        <row r="1098">
          <cell r="A1098" t="str">
            <v>MÜHLBERGER Gregor</v>
          </cell>
          <cell r="D1098" t="str">
            <v>K</v>
          </cell>
          <cell r="E1098">
            <v>9</v>
          </cell>
          <cell r="F1098">
            <v>40</v>
          </cell>
        </row>
        <row r="1099">
          <cell r="A1099" t="str">
            <v>KEPPLINGER Rainer</v>
          </cell>
          <cell r="D1099" t="str">
            <v>K</v>
          </cell>
          <cell r="E1099">
            <v>3</v>
          </cell>
          <cell r="F1099">
            <v>38</v>
          </cell>
        </row>
        <row r="1100">
          <cell r="A1100" t="str">
            <v>TIZZA Marco</v>
          </cell>
          <cell r="D1100" t="str">
            <v>K</v>
          </cell>
          <cell r="E1100">
            <v>0</v>
          </cell>
          <cell r="F1100">
            <v>35</v>
          </cell>
        </row>
        <row r="1101">
          <cell r="A1101" t="str">
            <v>LAMPERTI Luke</v>
          </cell>
          <cell r="D1101" t="str">
            <v>K</v>
          </cell>
          <cell r="E1101">
            <v>1</v>
          </cell>
          <cell r="F1101">
            <v>34</v>
          </cell>
        </row>
        <row r="1102">
          <cell r="A1102" t="str">
            <v>SHAW James</v>
          </cell>
          <cell r="D1102" t="str">
            <v>K</v>
          </cell>
          <cell r="E1102">
            <v>3</v>
          </cell>
          <cell r="F1102">
            <v>33</v>
          </cell>
        </row>
        <row r="1103">
          <cell r="A1103" t="str">
            <v>NORSGAARD JØRGENSEN Mathias</v>
          </cell>
          <cell r="D1103" t="str">
            <v>K</v>
          </cell>
          <cell r="E1103">
            <v>5</v>
          </cell>
          <cell r="F1103">
            <v>31</v>
          </cell>
        </row>
        <row r="1104">
          <cell r="A1104" t="str">
            <v>GUERNALEC Thibault</v>
          </cell>
          <cell r="D1104" t="str">
            <v>K</v>
          </cell>
          <cell r="E1104">
            <v>2</v>
          </cell>
          <cell r="F1104">
            <v>30</v>
          </cell>
        </row>
        <row r="1105">
          <cell r="A1105" t="str">
            <v>SAFARZADEH Saeid</v>
          </cell>
          <cell r="D1105" t="str">
            <v>K</v>
          </cell>
          <cell r="E1105">
            <v>3</v>
          </cell>
          <cell r="F1105">
            <v>30</v>
          </cell>
        </row>
        <row r="1106">
          <cell r="A1106" t="str">
            <v>WARLOP Jordi</v>
          </cell>
          <cell r="D1106" t="str">
            <v>K</v>
          </cell>
          <cell r="E1106">
            <v>0</v>
          </cell>
          <cell r="F1106">
            <v>30</v>
          </cell>
        </row>
        <row r="1107">
          <cell r="A1107" t="str">
            <v>TONELLI Alessandro</v>
          </cell>
          <cell r="D1107" t="str">
            <v>K</v>
          </cell>
          <cell r="E1107">
            <v>1</v>
          </cell>
          <cell r="F1107">
            <v>29</v>
          </cell>
        </row>
        <row r="1108">
          <cell r="A1108" t="str">
            <v>AZPARREN Xabier Mikel</v>
          </cell>
          <cell r="D1108" t="str">
            <v>K</v>
          </cell>
          <cell r="E1108">
            <v>4</v>
          </cell>
          <cell r="F1108">
            <v>26</v>
          </cell>
        </row>
        <row r="1109">
          <cell r="A1109" t="str">
            <v>SEXTON Tom</v>
          </cell>
          <cell r="D1109" t="str">
            <v>K</v>
          </cell>
          <cell r="E1109">
            <v>1</v>
          </cell>
          <cell r="F1109">
            <v>25</v>
          </cell>
        </row>
        <row r="1110">
          <cell r="A1110" t="str">
            <v>SCHÖNBERGER Sebastian</v>
          </cell>
          <cell r="D1110" t="str">
            <v>K</v>
          </cell>
          <cell r="E1110">
            <v>2</v>
          </cell>
          <cell r="F1110">
            <v>24</v>
          </cell>
        </row>
        <row r="1111">
          <cell r="A1111" t="str">
            <v>ČERNÝ Josef</v>
          </cell>
          <cell r="D1111" t="str">
            <v>K</v>
          </cell>
          <cell r="E1111">
            <v>12</v>
          </cell>
          <cell r="F1111">
            <v>23</v>
          </cell>
        </row>
        <row r="1112">
          <cell r="A1112" t="str">
            <v>COTÉ Pier-André</v>
          </cell>
          <cell r="D1112" t="str">
            <v>K</v>
          </cell>
          <cell r="E1112">
            <v>0</v>
          </cell>
          <cell r="F1112">
            <v>23</v>
          </cell>
        </row>
        <row r="1113">
          <cell r="A1113" t="str">
            <v>BRAMBILLA Gianluca</v>
          </cell>
          <cell r="D1113" t="str">
            <v>K</v>
          </cell>
          <cell r="E1113">
            <v>5</v>
          </cell>
          <cell r="F1113">
            <v>22</v>
          </cell>
        </row>
        <row r="1114">
          <cell r="A1114" t="str">
            <v>LE GAC Olivier</v>
          </cell>
          <cell r="D1114" t="str">
            <v>K</v>
          </cell>
          <cell r="E1114">
            <v>0</v>
          </cell>
          <cell r="F1114">
            <v>22</v>
          </cell>
        </row>
        <row r="1115">
          <cell r="A1115" t="str">
            <v>MALUCELLI Matteo</v>
          </cell>
          <cell r="D1115" t="str">
            <v>K</v>
          </cell>
          <cell r="E1115">
            <v>1</v>
          </cell>
          <cell r="F1115">
            <v>20</v>
          </cell>
        </row>
        <row r="1116">
          <cell r="A1116" t="str">
            <v>BARCELÓ Fernando</v>
          </cell>
          <cell r="D1116" t="str">
            <v>K</v>
          </cell>
          <cell r="E1116">
            <v>5</v>
          </cell>
          <cell r="F1116">
            <v>19</v>
          </cell>
        </row>
        <row r="1117">
          <cell r="A1117" t="str">
            <v>LAUK Karl Patrick</v>
          </cell>
          <cell r="D1117" t="str">
            <v>K</v>
          </cell>
          <cell r="E1117">
            <v>2</v>
          </cell>
          <cell r="F1117">
            <v>19</v>
          </cell>
        </row>
        <row r="1118">
          <cell r="A1118" t="str">
            <v>MCGILL Scott</v>
          </cell>
          <cell r="D1118" t="str">
            <v>K</v>
          </cell>
          <cell r="E1118">
            <v>1</v>
          </cell>
          <cell r="F1118">
            <v>17</v>
          </cell>
        </row>
        <row r="1119">
          <cell r="A1119" t="str">
            <v>GOLDSTEIN Omer</v>
          </cell>
          <cell r="D1119" t="str">
            <v>K</v>
          </cell>
          <cell r="E1119">
            <v>0</v>
          </cell>
          <cell r="F1119">
            <v>15</v>
          </cell>
        </row>
        <row r="1120">
          <cell r="A1120" t="str">
            <v>YEMANE Dawit</v>
          </cell>
          <cell r="D1120" t="str">
            <v>K</v>
          </cell>
          <cell r="E1120">
            <v>5</v>
          </cell>
          <cell r="F1120">
            <v>14</v>
          </cell>
        </row>
        <row r="1121">
          <cell r="A1121" t="str">
            <v>GIBBONS Ryan</v>
          </cell>
          <cell r="D1121" t="str">
            <v>K</v>
          </cell>
          <cell r="E1121">
            <v>11</v>
          </cell>
          <cell r="F1121">
            <v>13</v>
          </cell>
        </row>
        <row r="1122">
          <cell r="A1122" t="str">
            <v>LANGELLOTTI Victor</v>
          </cell>
          <cell r="D1122" t="str">
            <v>K</v>
          </cell>
          <cell r="E1122">
            <v>1</v>
          </cell>
          <cell r="F1122">
            <v>13</v>
          </cell>
        </row>
        <row r="1123">
          <cell r="A1123" t="str">
            <v>FROIDEVAUX Robin</v>
          </cell>
          <cell r="D1123" t="str">
            <v>K</v>
          </cell>
          <cell r="E1123">
            <v>1</v>
          </cell>
          <cell r="F1123">
            <v>11</v>
          </cell>
        </row>
        <row r="1124">
          <cell r="A1124" t="str">
            <v>ŠTYBAR Zdeněk</v>
          </cell>
          <cell r="D1124" t="str">
            <v>K</v>
          </cell>
          <cell r="E1124">
            <v>25</v>
          </cell>
          <cell r="F1124">
            <v>11</v>
          </cell>
        </row>
        <row r="1125">
          <cell r="A1125" t="str">
            <v>DRIZNERS Jarrad</v>
          </cell>
          <cell r="D1125" t="str">
            <v>K</v>
          </cell>
          <cell r="E1125">
            <v>0</v>
          </cell>
          <cell r="F1125">
            <v>10</v>
          </cell>
        </row>
        <row r="1126">
          <cell r="A1126" t="str">
            <v>PAASSCHENS Mathijs</v>
          </cell>
          <cell r="D1126" t="str">
            <v>K</v>
          </cell>
          <cell r="E1126">
            <v>4</v>
          </cell>
          <cell r="F1126">
            <v>10</v>
          </cell>
        </row>
        <row r="1127">
          <cell r="A1127" t="str">
            <v>REIS Rafael</v>
          </cell>
          <cell r="D1127" t="str">
            <v>K</v>
          </cell>
          <cell r="E1127">
            <v>2</v>
          </cell>
          <cell r="F1127">
            <v>10</v>
          </cell>
        </row>
        <row r="1128">
          <cell r="A1128" t="str">
            <v>JOHANNESSEN Anders Halland</v>
          </cell>
          <cell r="D1128" t="str">
            <v>K</v>
          </cell>
          <cell r="E1128">
            <v>15</v>
          </cell>
          <cell r="F1128">
            <v>8</v>
          </cell>
        </row>
        <row r="1129">
          <cell r="A1129" t="str">
            <v>MATIAS João</v>
          </cell>
          <cell r="D1129" t="str">
            <v>K</v>
          </cell>
          <cell r="E1129">
            <v>4</v>
          </cell>
          <cell r="F1129">
            <v>7</v>
          </cell>
        </row>
        <row r="1130">
          <cell r="A1130" t="str">
            <v>LIVYNS Arjen</v>
          </cell>
          <cell r="D1130" t="str">
            <v>K</v>
          </cell>
          <cell r="E1130">
            <v>2</v>
          </cell>
          <cell r="F1130">
            <v>6</v>
          </cell>
        </row>
        <row r="1131">
          <cell r="A1131" t="str">
            <v>JANSE VAN RENSBURG Reinardt</v>
          </cell>
          <cell r="D1131" t="str">
            <v>K</v>
          </cell>
          <cell r="E1131">
            <v>2</v>
          </cell>
          <cell r="F1131">
            <v>5</v>
          </cell>
        </row>
        <row r="1132">
          <cell r="A1132" t="str">
            <v>MORIN Emmanuel</v>
          </cell>
          <cell r="D1132" t="str">
            <v>K</v>
          </cell>
          <cell r="E1132">
            <v>3</v>
          </cell>
          <cell r="F1132">
            <v>5</v>
          </cell>
        </row>
        <row r="1133">
          <cell r="A1133" t="str">
            <v>GUGLIELMI Simon</v>
          </cell>
          <cell r="D1133" t="str">
            <v>K</v>
          </cell>
          <cell r="E1133">
            <v>2</v>
          </cell>
          <cell r="F1133">
            <v>4</v>
          </cell>
        </row>
        <row r="1134">
          <cell r="A1134" t="str">
            <v>MOHD ZARIFF Muhammad Nur Aiman</v>
          </cell>
          <cell r="D1134" t="str">
            <v>K</v>
          </cell>
          <cell r="E1134">
            <v>5</v>
          </cell>
          <cell r="F1134">
            <v>4</v>
          </cell>
        </row>
        <row r="1135">
          <cell r="A1135" t="str">
            <v>BOHLI Tom</v>
          </cell>
          <cell r="D1135" t="str">
            <v>K</v>
          </cell>
          <cell r="E1135">
            <v>3</v>
          </cell>
          <cell r="F1135">
            <v>3</v>
          </cell>
        </row>
        <row r="1136">
          <cell r="A1136" t="str">
            <v>CHZHAN Igor</v>
          </cell>
          <cell r="D1136" t="str">
            <v>K</v>
          </cell>
          <cell r="E1136">
            <v>1</v>
          </cell>
          <cell r="F1136">
            <v>3</v>
          </cell>
        </row>
        <row r="1137">
          <cell r="A1137" t="str">
            <v>GOGL Michael</v>
          </cell>
          <cell r="D1137" t="str">
            <v>K</v>
          </cell>
          <cell r="E1137">
            <v>5</v>
          </cell>
          <cell r="F1137">
            <v>2</v>
          </cell>
        </row>
        <row r="1138">
          <cell r="A1138" t="str">
            <v>KACZMAREK Jakub</v>
          </cell>
          <cell r="D1138" t="str">
            <v>K</v>
          </cell>
          <cell r="E1138">
            <v>2</v>
          </cell>
          <cell r="F1138">
            <v>2</v>
          </cell>
        </row>
        <row r="1139">
          <cell r="A1139" t="str">
            <v>SALEH Mohd Harrif</v>
          </cell>
          <cell r="D1139" t="str">
            <v>K</v>
          </cell>
          <cell r="E1139">
            <v>4</v>
          </cell>
          <cell r="F1139">
            <v>2</v>
          </cell>
        </row>
        <row r="1140">
          <cell r="A1140" t="str">
            <v>DE TIER Floris</v>
          </cell>
          <cell r="D1140" t="str">
            <v>K</v>
          </cell>
          <cell r="E1140">
            <v>4</v>
          </cell>
          <cell r="F1140">
            <v>1</v>
          </cell>
        </row>
        <row r="1141">
          <cell r="A1141" t="str">
            <v>WILKSCH Hannes</v>
          </cell>
          <cell r="D1141" t="str">
            <v>K</v>
          </cell>
          <cell r="E1141">
            <v>6</v>
          </cell>
          <cell r="F1141">
            <v>1</v>
          </cell>
        </row>
        <row r="1142">
          <cell r="A1142" t="str">
            <v>AHLSSON Jacob</v>
          </cell>
          <cell r="D1142" t="str">
            <v>K</v>
          </cell>
          <cell r="E1142">
            <v>1</v>
          </cell>
          <cell r="F1142">
            <v>0</v>
          </cell>
        </row>
        <row r="1143">
          <cell r="A1143" t="str">
            <v>BARBIER Rudy</v>
          </cell>
          <cell r="D1143" t="str">
            <v>K</v>
          </cell>
          <cell r="E1143">
            <v>5</v>
          </cell>
          <cell r="F1143">
            <v>0</v>
          </cell>
        </row>
        <row r="1144">
          <cell r="A1144" t="str">
            <v>BÁRTA Jan</v>
          </cell>
          <cell r="D1144" t="str">
            <v>K</v>
          </cell>
          <cell r="E1144">
            <v>6</v>
          </cell>
          <cell r="F1144">
            <v>0</v>
          </cell>
        </row>
        <row r="1145">
          <cell r="A1145" t="str">
            <v>BASSETT Stephen</v>
          </cell>
          <cell r="D1145" t="str">
            <v>K</v>
          </cell>
          <cell r="E1145">
            <v>3</v>
          </cell>
          <cell r="F1145">
            <v>0</v>
          </cell>
        </row>
        <row r="1146">
          <cell r="A1146" t="str">
            <v>BOUDAT Thomas</v>
          </cell>
          <cell r="D1146" t="str">
            <v>K</v>
          </cell>
          <cell r="E1146">
            <v>2</v>
          </cell>
          <cell r="F1146">
            <v>0</v>
          </cell>
        </row>
        <row r="1147">
          <cell r="A1147" t="str">
            <v>BOUET Maxime</v>
          </cell>
          <cell r="D1147" t="str">
            <v>K</v>
          </cell>
          <cell r="E1147">
            <v>0</v>
          </cell>
          <cell r="F1147">
            <v>0</v>
          </cell>
        </row>
        <row r="1148">
          <cell r="A1148" t="str">
            <v>CULVERWELL Sam</v>
          </cell>
          <cell r="D1148" t="str">
            <v>K</v>
          </cell>
          <cell r="E1148">
            <v>1</v>
          </cell>
          <cell r="F1148">
            <v>0</v>
          </cell>
        </row>
        <row r="1149">
          <cell r="A1149" t="str">
            <v>GALVÁN Francisco</v>
          </cell>
          <cell r="D1149" t="str">
            <v>K</v>
          </cell>
          <cell r="E1149">
            <v>1</v>
          </cell>
          <cell r="F1149">
            <v>0</v>
          </cell>
        </row>
        <row r="1150">
          <cell r="A1150" t="str">
            <v>GESINK Robert</v>
          </cell>
          <cell r="D1150" t="str">
            <v>K</v>
          </cell>
          <cell r="E1150">
            <v>11</v>
          </cell>
          <cell r="F1150">
            <v>0</v>
          </cell>
        </row>
        <row r="1151">
          <cell r="A1151" t="str">
            <v>GRANIGAN Noah</v>
          </cell>
          <cell r="D1151" t="str">
            <v>K</v>
          </cell>
          <cell r="E1151">
            <v>0</v>
          </cell>
          <cell r="F1151">
            <v>0</v>
          </cell>
        </row>
        <row r="1152">
          <cell r="A1152" t="str">
            <v>GROSU Eduard Michael</v>
          </cell>
          <cell r="D1152" t="str">
            <v>K</v>
          </cell>
          <cell r="E1152">
            <v>1</v>
          </cell>
          <cell r="F1152">
            <v>0</v>
          </cell>
        </row>
        <row r="1153">
          <cell r="A1153" t="str">
            <v>HOLMES Matthew</v>
          </cell>
          <cell r="D1153" t="str">
            <v>K</v>
          </cell>
          <cell r="E1153">
            <v>1</v>
          </cell>
          <cell r="F1153">
            <v>0</v>
          </cell>
        </row>
        <row r="1154">
          <cell r="A1154" t="str">
            <v>IMPEY Daryl</v>
          </cell>
          <cell r="D1154" t="str">
            <v>K</v>
          </cell>
          <cell r="E1154">
            <v>11</v>
          </cell>
          <cell r="F1154">
            <v>0</v>
          </cell>
        </row>
        <row r="1155">
          <cell r="A1155" t="str">
            <v>KOLZE CHANGIZI Sebastian</v>
          </cell>
          <cell r="D1155" t="str">
            <v>K</v>
          </cell>
          <cell r="E1155">
            <v>4</v>
          </cell>
          <cell r="F1155">
            <v>0</v>
          </cell>
        </row>
        <row r="1156">
          <cell r="A1156" t="str">
            <v>KOREN Kristijan</v>
          </cell>
          <cell r="D1156" t="str">
            <v>K</v>
          </cell>
          <cell r="E1156">
            <v>2</v>
          </cell>
          <cell r="F1156">
            <v>0</v>
          </cell>
        </row>
        <row r="1157">
          <cell r="A1157" t="str">
            <v>LAAS Martin</v>
          </cell>
          <cell r="D1157" t="str">
            <v>K</v>
          </cell>
          <cell r="E1157">
            <v>8</v>
          </cell>
          <cell r="F1157">
            <v>0</v>
          </cell>
        </row>
        <row r="1158">
          <cell r="A1158" t="str">
            <v>LAWLESS Chris</v>
          </cell>
          <cell r="D1158" t="str">
            <v>K</v>
          </cell>
          <cell r="E1158">
            <v>5</v>
          </cell>
          <cell r="F1158">
            <v>0</v>
          </cell>
        </row>
        <row r="1159">
          <cell r="A1159" t="str">
            <v>LUDVIGSSON Tobias</v>
          </cell>
          <cell r="D1159" t="str">
            <v>K</v>
          </cell>
          <cell r="E1159">
            <v>1</v>
          </cell>
          <cell r="F1159">
            <v>0</v>
          </cell>
        </row>
        <row r="1160">
          <cell r="A1160" t="str">
            <v>MAŁECKI Kamil</v>
          </cell>
          <cell r="D1160" t="str">
            <v>K</v>
          </cell>
          <cell r="E1160">
            <v>2</v>
          </cell>
          <cell r="F1160">
            <v>0</v>
          </cell>
        </row>
        <row r="1161">
          <cell r="A1161" t="str">
            <v>MASUDA Nariyuki</v>
          </cell>
          <cell r="D1161" t="str">
            <v>K</v>
          </cell>
          <cell r="E1161">
            <v>1</v>
          </cell>
          <cell r="F1161">
            <v>0</v>
          </cell>
        </row>
        <row r="1162">
          <cell r="A1162" t="str">
            <v>MURPHY Kyle</v>
          </cell>
          <cell r="D1162" t="str">
            <v>K</v>
          </cell>
          <cell r="E1162">
            <v>2</v>
          </cell>
          <cell r="F1162">
            <v>0</v>
          </cell>
        </row>
        <row r="1163">
          <cell r="A1163" t="str">
            <v>PEÁK Barnabás</v>
          </cell>
          <cell r="D1163" t="str">
            <v>K</v>
          </cell>
          <cell r="E1163">
            <v>2</v>
          </cell>
          <cell r="F1163">
            <v>0</v>
          </cell>
        </row>
        <row r="1164">
          <cell r="A1164" t="str">
            <v>PLANCKAERT Baptiste</v>
          </cell>
          <cell r="D1164" t="str">
            <v>K</v>
          </cell>
          <cell r="E1164">
            <v>3</v>
          </cell>
          <cell r="F1164">
            <v>0</v>
          </cell>
        </row>
        <row r="1165">
          <cell r="A1165" t="str">
            <v>RUIZ Ibon</v>
          </cell>
          <cell r="D1165" t="str">
            <v>K</v>
          </cell>
          <cell r="E1165">
            <v>1</v>
          </cell>
          <cell r="F1165">
            <v>0</v>
          </cell>
        </row>
        <row r="1166">
          <cell r="A1166" t="str">
            <v>ŠIŠKEVIČIUS Evaldas</v>
          </cell>
          <cell r="D1166" t="str">
            <v>K</v>
          </cell>
          <cell r="E1166">
            <v>0</v>
          </cell>
          <cell r="F1166">
            <v>0</v>
          </cell>
        </row>
        <row r="1167">
          <cell r="A1167" t="str">
            <v>VAN DEN BERG Julius</v>
          </cell>
          <cell r="D1167" t="str">
            <v>K</v>
          </cell>
          <cell r="E1167">
            <v>6</v>
          </cell>
          <cell r="F1167">
            <v>0</v>
          </cell>
        </row>
        <row r="1168">
          <cell r="A1168" t="str">
            <v>VANDENABEELE Henri</v>
          </cell>
          <cell r="D1168" t="str">
            <v>K</v>
          </cell>
          <cell r="E1168">
            <v>12</v>
          </cell>
          <cell r="F1168">
            <v>0</v>
          </cell>
        </row>
        <row r="1169">
          <cell r="A1169" t="str">
            <v>ZABEL Rick</v>
          </cell>
          <cell r="D1169" t="str">
            <v>K</v>
          </cell>
          <cell r="E1169">
            <v>12</v>
          </cell>
          <cell r="F1169">
            <v>0</v>
          </cell>
        </row>
        <row r="1170">
          <cell r="A1170" t="str">
            <v>GRÉGOIRE Romain</v>
          </cell>
          <cell r="D1170" t="str">
            <v>L</v>
          </cell>
          <cell r="E1170">
            <v>18</v>
          </cell>
          <cell r="F1170">
            <v>284</v>
          </cell>
        </row>
        <row r="1171">
          <cell r="A1171" t="str">
            <v>POOLE Max</v>
          </cell>
          <cell r="D1171" t="str">
            <v>L</v>
          </cell>
          <cell r="E1171">
            <v>0</v>
          </cell>
          <cell r="F1171">
            <v>206</v>
          </cell>
        </row>
        <row r="1172">
          <cell r="A1172" t="str">
            <v>PENHOËT Paul</v>
          </cell>
          <cell r="D1172" t="str">
            <v>L</v>
          </cell>
          <cell r="E1172">
            <v>3</v>
          </cell>
          <cell r="F1172">
            <v>179</v>
          </cell>
        </row>
        <row r="1173">
          <cell r="A1173" t="str">
            <v>VAN EETVELT Lennert</v>
          </cell>
          <cell r="D1173" t="str">
            <v>L</v>
          </cell>
          <cell r="E1173">
            <v>9</v>
          </cell>
          <cell r="F1173">
            <v>177</v>
          </cell>
        </row>
        <row r="1174">
          <cell r="A1174" t="str">
            <v>CASTROVIEJO Jonathan</v>
          </cell>
          <cell r="D1174" t="str">
            <v>L</v>
          </cell>
          <cell r="E1174">
            <v>2</v>
          </cell>
          <cell r="F1174">
            <v>170</v>
          </cell>
        </row>
        <row r="1175">
          <cell r="A1175" t="str">
            <v>FRISON Frederik</v>
          </cell>
          <cell r="D1175" t="str">
            <v>L</v>
          </cell>
          <cell r="E1175">
            <v>0</v>
          </cell>
          <cell r="F1175">
            <v>152</v>
          </cell>
        </row>
        <row r="1176">
          <cell r="A1176" t="str">
            <v>MOSCHETTI Matteo</v>
          </cell>
          <cell r="D1176" t="str">
            <v>L</v>
          </cell>
          <cell r="E1176">
            <v>5</v>
          </cell>
          <cell r="F1176">
            <v>151</v>
          </cell>
        </row>
        <row r="1177">
          <cell r="A1177" t="str">
            <v>VAN HOOYDONCK Nathan</v>
          </cell>
          <cell r="D1177" t="str">
            <v>L</v>
          </cell>
          <cell r="E1177">
            <v>8</v>
          </cell>
          <cell r="F1177">
            <v>136</v>
          </cell>
        </row>
        <row r="1178">
          <cell r="A1178" t="str">
            <v>PITHIE Laurence</v>
          </cell>
          <cell r="D1178" t="str">
            <v>L</v>
          </cell>
          <cell r="E1178">
            <v>0</v>
          </cell>
          <cell r="F1178">
            <v>129</v>
          </cell>
        </row>
        <row r="1179">
          <cell r="A1179" t="str">
            <v>ZWIEHOFF Ben</v>
          </cell>
          <cell r="D1179" t="str">
            <v>L</v>
          </cell>
          <cell r="E1179">
            <v>1</v>
          </cell>
          <cell r="F1179">
            <v>119</v>
          </cell>
        </row>
        <row r="1180">
          <cell r="A1180" t="str">
            <v>DINHAM Matthew</v>
          </cell>
          <cell r="D1180" t="str">
            <v>L</v>
          </cell>
          <cell r="E1180">
            <v>1</v>
          </cell>
          <cell r="F1180">
            <v>117</v>
          </cell>
        </row>
        <row r="1181">
          <cell r="A1181" t="str">
            <v>DE PLUS Laurens</v>
          </cell>
          <cell r="D1181" t="str">
            <v>L</v>
          </cell>
          <cell r="E1181">
            <v>9</v>
          </cell>
          <cell r="F1181">
            <v>116</v>
          </cell>
        </row>
        <row r="1182">
          <cell r="A1182" t="str">
            <v>EEKHOFF Nils</v>
          </cell>
          <cell r="D1182" t="str">
            <v>L</v>
          </cell>
          <cell r="E1182">
            <v>9</v>
          </cell>
          <cell r="F1182">
            <v>112</v>
          </cell>
        </row>
        <row r="1183">
          <cell r="A1183" t="str">
            <v>KIELICH Timo</v>
          </cell>
          <cell r="D1183" t="str">
            <v>L</v>
          </cell>
          <cell r="E1183">
            <v>1</v>
          </cell>
          <cell r="F1183">
            <v>111</v>
          </cell>
        </row>
        <row r="1184">
          <cell r="A1184" t="str">
            <v>RICCITELLO Matthew</v>
          </cell>
          <cell r="D1184" t="str">
            <v>L</v>
          </cell>
          <cell r="E1184">
            <v>4</v>
          </cell>
          <cell r="F1184">
            <v>105</v>
          </cell>
        </row>
        <row r="1185">
          <cell r="A1185" t="str">
            <v>BOL Cees</v>
          </cell>
          <cell r="D1185" t="str">
            <v>L</v>
          </cell>
          <cell r="E1185">
            <v>29</v>
          </cell>
          <cell r="F1185">
            <v>95</v>
          </cell>
        </row>
        <row r="1186">
          <cell r="A1186" t="str">
            <v>GHEBREIGZABHIER Amanuel</v>
          </cell>
          <cell r="D1186" t="str">
            <v>L</v>
          </cell>
          <cell r="E1186">
            <v>1</v>
          </cell>
          <cell r="F1186">
            <v>95</v>
          </cell>
        </row>
        <row r="1187">
          <cell r="A1187" t="str">
            <v>HOWSON Damien</v>
          </cell>
          <cell r="D1187" t="str">
            <v>L</v>
          </cell>
          <cell r="E1187">
            <v>1</v>
          </cell>
          <cell r="F1187">
            <v>94</v>
          </cell>
        </row>
        <row r="1188">
          <cell r="A1188" t="str">
            <v>SCHELLING Ide</v>
          </cell>
          <cell r="D1188" t="str">
            <v>L</v>
          </cell>
          <cell r="E1188">
            <v>25</v>
          </cell>
          <cell r="F1188">
            <v>94</v>
          </cell>
        </row>
        <row r="1189">
          <cell r="A1189" t="str">
            <v>BYSTRØM Sven Erik</v>
          </cell>
          <cell r="D1189" t="str">
            <v>L</v>
          </cell>
          <cell r="E1189">
            <v>1</v>
          </cell>
          <cell r="F1189">
            <v>93</v>
          </cell>
        </row>
        <row r="1190">
          <cell r="A1190" t="str">
            <v>STEINHAUSER Georg</v>
          </cell>
          <cell r="D1190" t="str">
            <v>L</v>
          </cell>
          <cell r="E1190">
            <v>1</v>
          </cell>
          <cell r="F1190">
            <v>93</v>
          </cell>
        </row>
        <row r="1191">
          <cell r="A1191" t="str">
            <v>BERWICK Sebastian</v>
          </cell>
          <cell r="D1191" t="str">
            <v>L</v>
          </cell>
          <cell r="E1191">
            <v>0</v>
          </cell>
          <cell r="F1191">
            <v>88</v>
          </cell>
        </row>
        <row r="1192">
          <cell r="A1192" t="str">
            <v>VOISARD Yannis</v>
          </cell>
          <cell r="D1192" t="str">
            <v>L</v>
          </cell>
          <cell r="E1192">
            <v>0</v>
          </cell>
          <cell r="F1192">
            <v>82</v>
          </cell>
        </row>
        <row r="1193">
          <cell r="A1193" t="str">
            <v>PRODHOMME Nicolas</v>
          </cell>
          <cell r="D1193" t="str">
            <v>L</v>
          </cell>
          <cell r="E1193">
            <v>1</v>
          </cell>
          <cell r="F1193">
            <v>81</v>
          </cell>
        </row>
        <row r="1194">
          <cell r="A1194" t="str">
            <v>GOOSSENS Kobe</v>
          </cell>
          <cell r="D1194" t="str">
            <v>L</v>
          </cell>
          <cell r="E1194">
            <v>4</v>
          </cell>
          <cell r="F1194">
            <v>80</v>
          </cell>
        </row>
        <row r="1195">
          <cell r="A1195" t="str">
            <v>RENARD Alexis</v>
          </cell>
          <cell r="D1195" t="str">
            <v>L</v>
          </cell>
          <cell r="E1195">
            <v>0</v>
          </cell>
          <cell r="F1195">
            <v>75</v>
          </cell>
        </row>
        <row r="1196">
          <cell r="A1196" t="str">
            <v>BERNARD Julien</v>
          </cell>
          <cell r="D1196" t="str">
            <v>L</v>
          </cell>
          <cell r="E1196">
            <v>0</v>
          </cell>
          <cell r="F1196">
            <v>74</v>
          </cell>
        </row>
        <row r="1197">
          <cell r="A1197" t="str">
            <v>VAN DIJKE Tim</v>
          </cell>
          <cell r="D1197" t="str">
            <v>L</v>
          </cell>
          <cell r="E1197">
            <v>4</v>
          </cell>
          <cell r="F1197">
            <v>70</v>
          </cell>
        </row>
        <row r="1198">
          <cell r="A1198" t="str">
            <v>MARIT Arne</v>
          </cell>
          <cell r="D1198" t="str">
            <v>L</v>
          </cell>
          <cell r="E1198">
            <v>4</v>
          </cell>
          <cell r="F1198">
            <v>68</v>
          </cell>
        </row>
        <row r="1199">
          <cell r="A1199" t="str">
            <v>DVERSNES Fredrik</v>
          </cell>
          <cell r="D1199" t="str">
            <v>L</v>
          </cell>
          <cell r="E1199">
            <v>0</v>
          </cell>
          <cell r="F1199">
            <v>67</v>
          </cell>
        </row>
        <row r="1200">
          <cell r="A1200" t="str">
            <v>HERMANS Ben</v>
          </cell>
          <cell r="D1200" t="str">
            <v>L</v>
          </cell>
          <cell r="E1200">
            <v>1</v>
          </cell>
          <cell r="F1200">
            <v>67</v>
          </cell>
        </row>
        <row r="1201">
          <cell r="A1201" t="str">
            <v>PETERS Nans</v>
          </cell>
          <cell r="D1201" t="str">
            <v>L</v>
          </cell>
          <cell r="E1201">
            <v>1</v>
          </cell>
          <cell r="F1201">
            <v>66</v>
          </cell>
        </row>
        <row r="1202">
          <cell r="A1202" t="str">
            <v>MULLEN Ryan</v>
          </cell>
          <cell r="D1202" t="str">
            <v>L</v>
          </cell>
          <cell r="E1202">
            <v>2</v>
          </cell>
          <cell r="F1202">
            <v>64</v>
          </cell>
        </row>
        <row r="1203">
          <cell r="A1203" t="str">
            <v>ROMO Javier</v>
          </cell>
          <cell r="D1203" t="str">
            <v>L</v>
          </cell>
          <cell r="E1203">
            <v>1</v>
          </cell>
          <cell r="F1203">
            <v>64</v>
          </cell>
        </row>
        <row r="1204">
          <cell r="A1204" t="str">
            <v>OLIVEIRA Ivo</v>
          </cell>
          <cell r="D1204" t="str">
            <v>L</v>
          </cell>
          <cell r="E1204">
            <v>1</v>
          </cell>
          <cell r="F1204">
            <v>62</v>
          </cell>
        </row>
        <row r="1205">
          <cell r="A1205" t="str">
            <v>LECERF William Junior</v>
          </cell>
          <cell r="D1205" t="str">
            <v>L</v>
          </cell>
          <cell r="E1205">
            <v>4</v>
          </cell>
          <cell r="F1205">
            <v>61</v>
          </cell>
        </row>
        <row r="1206">
          <cell r="A1206" t="str">
            <v>CALZONI Walter</v>
          </cell>
          <cell r="D1206" t="str">
            <v>L</v>
          </cell>
          <cell r="E1206">
            <v>3</v>
          </cell>
          <cell r="F1206">
            <v>57</v>
          </cell>
        </row>
        <row r="1207">
          <cell r="A1207" t="str">
            <v>PEDERSEN Casper</v>
          </cell>
          <cell r="D1207" t="str">
            <v>L</v>
          </cell>
          <cell r="E1207">
            <v>2</v>
          </cell>
          <cell r="F1207">
            <v>56</v>
          </cell>
        </row>
        <row r="1208">
          <cell r="A1208" t="str">
            <v>DONOVAN Mark</v>
          </cell>
          <cell r="D1208" t="str">
            <v>L</v>
          </cell>
          <cell r="E1208">
            <v>1</v>
          </cell>
          <cell r="F1208">
            <v>55</v>
          </cell>
        </row>
        <row r="1209">
          <cell r="A1209" t="str">
            <v>IZAGIRRE Gorka</v>
          </cell>
          <cell r="D1209" t="str">
            <v>L</v>
          </cell>
          <cell r="E1209">
            <v>3</v>
          </cell>
          <cell r="F1209">
            <v>55</v>
          </cell>
        </row>
        <row r="1210">
          <cell r="A1210" t="str">
            <v>FREDHEIM Stian</v>
          </cell>
          <cell r="D1210" t="str">
            <v>L</v>
          </cell>
          <cell r="E1210">
            <v>0</v>
          </cell>
          <cell r="F1210">
            <v>53</v>
          </cell>
        </row>
        <row r="1211">
          <cell r="A1211" t="str">
            <v>VAN ASBROECK Tom</v>
          </cell>
          <cell r="D1211" t="str">
            <v>L</v>
          </cell>
          <cell r="E1211">
            <v>1</v>
          </cell>
          <cell r="F1211">
            <v>53</v>
          </cell>
        </row>
        <row r="1212">
          <cell r="A1212" t="str">
            <v>TOWNSEND Rory</v>
          </cell>
          <cell r="D1212" t="str">
            <v>L</v>
          </cell>
          <cell r="E1212">
            <v>0</v>
          </cell>
          <cell r="F1212">
            <v>51</v>
          </cell>
        </row>
        <row r="1213">
          <cell r="A1213" t="str">
            <v>BARTA Will</v>
          </cell>
          <cell r="D1213" t="str">
            <v>L</v>
          </cell>
          <cell r="E1213">
            <v>2</v>
          </cell>
          <cell r="F1213">
            <v>49</v>
          </cell>
        </row>
        <row r="1214">
          <cell r="A1214" t="str">
            <v>BERCKMOES Jenno</v>
          </cell>
          <cell r="D1214" t="str">
            <v>L</v>
          </cell>
          <cell r="E1214">
            <v>0</v>
          </cell>
          <cell r="F1214">
            <v>47</v>
          </cell>
        </row>
        <row r="1215">
          <cell r="A1215" t="str">
            <v>CALMEJANE Lilian</v>
          </cell>
          <cell r="D1215" t="str">
            <v>L</v>
          </cell>
          <cell r="E1215">
            <v>10</v>
          </cell>
          <cell r="F1215">
            <v>47</v>
          </cell>
        </row>
        <row r="1216">
          <cell r="A1216" t="str">
            <v>OURSELIN Paul</v>
          </cell>
          <cell r="D1216" t="str">
            <v>L</v>
          </cell>
          <cell r="E1216">
            <v>0</v>
          </cell>
          <cell r="F1216">
            <v>46</v>
          </cell>
        </row>
        <row r="1217">
          <cell r="A1217" t="str">
            <v>COSTIOU Ewen</v>
          </cell>
          <cell r="D1217" t="str">
            <v>L</v>
          </cell>
          <cell r="E1217">
            <v>0</v>
          </cell>
          <cell r="F1217">
            <v>42</v>
          </cell>
        </row>
        <row r="1218">
          <cell r="A1218" t="str">
            <v>FOLDAGER Anders</v>
          </cell>
          <cell r="D1218" t="str">
            <v>L</v>
          </cell>
          <cell r="E1218">
            <v>0</v>
          </cell>
          <cell r="F1218">
            <v>41</v>
          </cell>
        </row>
        <row r="1219">
          <cell r="A1219" t="str">
            <v>BONNEU Kamiel</v>
          </cell>
          <cell r="D1219" t="str">
            <v>L</v>
          </cell>
          <cell r="E1219">
            <v>0</v>
          </cell>
          <cell r="F1219">
            <v>40</v>
          </cell>
        </row>
        <row r="1220">
          <cell r="A1220" t="str">
            <v>FOUCHÉ James</v>
          </cell>
          <cell r="D1220" t="str">
            <v>L</v>
          </cell>
          <cell r="E1220">
            <v>0</v>
          </cell>
          <cell r="F1220">
            <v>40</v>
          </cell>
        </row>
        <row r="1221">
          <cell r="A1221" t="str">
            <v>MAESTRI Mirco</v>
          </cell>
          <cell r="D1221" t="str">
            <v>L</v>
          </cell>
          <cell r="E1221">
            <v>0</v>
          </cell>
          <cell r="F1221">
            <v>40</v>
          </cell>
        </row>
        <row r="1222">
          <cell r="A1222" t="str">
            <v>SEGAERT Alec</v>
          </cell>
          <cell r="D1222" t="str">
            <v>L</v>
          </cell>
          <cell r="E1222">
            <v>1</v>
          </cell>
          <cell r="F1222">
            <v>40</v>
          </cell>
        </row>
        <row r="1223">
          <cell r="A1223" t="str">
            <v>FINÉ Eddy</v>
          </cell>
          <cell r="D1223" t="str">
            <v>L</v>
          </cell>
          <cell r="E1223">
            <v>0</v>
          </cell>
          <cell r="F1223">
            <v>39</v>
          </cell>
        </row>
        <row r="1224">
          <cell r="A1224" t="str">
            <v>CARSTENSEN Lucas</v>
          </cell>
          <cell r="D1224" t="str">
            <v>L</v>
          </cell>
          <cell r="E1224">
            <v>0</v>
          </cell>
          <cell r="F1224">
            <v>38</v>
          </cell>
        </row>
        <row r="1225">
          <cell r="A1225" t="str">
            <v>VERVAEKE Louis</v>
          </cell>
          <cell r="D1225" t="str">
            <v>L</v>
          </cell>
          <cell r="E1225">
            <v>2</v>
          </cell>
          <cell r="F1225">
            <v>38</v>
          </cell>
        </row>
        <row r="1226">
          <cell r="A1226" t="str">
            <v>ZOCCARATO Samuele</v>
          </cell>
          <cell r="D1226" t="str">
            <v>L</v>
          </cell>
          <cell r="E1226">
            <v>2</v>
          </cell>
          <cell r="F1226">
            <v>38</v>
          </cell>
        </row>
        <row r="1227">
          <cell r="A1227" t="str">
            <v>DALLA VALLE Nicolas</v>
          </cell>
          <cell r="D1227" t="str">
            <v>L</v>
          </cell>
          <cell r="E1227">
            <v>0</v>
          </cell>
          <cell r="F1227">
            <v>37</v>
          </cell>
        </row>
        <row r="1228">
          <cell r="A1228" t="str">
            <v>MARIAULT Axel</v>
          </cell>
          <cell r="D1228" t="str">
            <v>L</v>
          </cell>
          <cell r="E1228">
            <v>0</v>
          </cell>
          <cell r="F1228">
            <v>37</v>
          </cell>
        </row>
        <row r="1229">
          <cell r="A1229" t="str">
            <v>HAYTER Leo</v>
          </cell>
          <cell r="D1229" t="str">
            <v>L</v>
          </cell>
          <cell r="E1229">
            <v>31</v>
          </cell>
          <cell r="F1229">
            <v>36</v>
          </cell>
        </row>
        <row r="1230">
          <cell r="A1230" t="str">
            <v>STÜSSI Colin</v>
          </cell>
          <cell r="D1230" t="str">
            <v>L</v>
          </cell>
          <cell r="E1230">
            <v>0</v>
          </cell>
          <cell r="F1230">
            <v>36</v>
          </cell>
        </row>
        <row r="1231">
          <cell r="A1231" t="str">
            <v>BOU Joan</v>
          </cell>
          <cell r="D1231" t="str">
            <v>L</v>
          </cell>
          <cell r="E1231">
            <v>0</v>
          </cell>
          <cell r="F1231">
            <v>35</v>
          </cell>
        </row>
        <row r="1232">
          <cell r="A1232" t="str">
            <v>EDMONDSON Alex</v>
          </cell>
          <cell r="D1232" t="str">
            <v>L</v>
          </cell>
          <cell r="E1232">
            <v>0</v>
          </cell>
          <cell r="F1232">
            <v>35</v>
          </cell>
        </row>
        <row r="1233">
          <cell r="A1233" t="str">
            <v>BABOR Daniel</v>
          </cell>
          <cell r="D1233" t="str">
            <v>L</v>
          </cell>
          <cell r="E1233">
            <v>0</v>
          </cell>
          <cell r="F1233">
            <v>34</v>
          </cell>
        </row>
        <row r="1234">
          <cell r="A1234" t="str">
            <v>BRUSSENSKIY Gleb</v>
          </cell>
          <cell r="D1234" t="str">
            <v>L</v>
          </cell>
          <cell r="E1234">
            <v>0</v>
          </cell>
          <cell r="F1234">
            <v>34</v>
          </cell>
        </row>
        <row r="1235">
          <cell r="A1235" t="str">
            <v>BANASZEK Norbert</v>
          </cell>
          <cell r="D1235" t="str">
            <v>L</v>
          </cell>
          <cell r="E1235">
            <v>1</v>
          </cell>
          <cell r="F1235">
            <v>33</v>
          </cell>
        </row>
        <row r="1236">
          <cell r="A1236" t="str">
            <v>LAPEIRA Paul</v>
          </cell>
          <cell r="D1236" t="str">
            <v>L</v>
          </cell>
          <cell r="E1236">
            <v>2</v>
          </cell>
          <cell r="F1236">
            <v>33</v>
          </cell>
        </row>
        <row r="1237">
          <cell r="A1237" t="str">
            <v>PICCOLI James</v>
          </cell>
          <cell r="D1237" t="str">
            <v>L</v>
          </cell>
          <cell r="E1237">
            <v>0</v>
          </cell>
          <cell r="F1237">
            <v>33</v>
          </cell>
        </row>
        <row r="1238">
          <cell r="A1238" t="str">
            <v>CAICEDO Jonathan Klever</v>
          </cell>
          <cell r="D1238" t="str">
            <v>L</v>
          </cell>
          <cell r="E1238">
            <v>0</v>
          </cell>
          <cell r="F1238">
            <v>32</v>
          </cell>
        </row>
        <row r="1239">
          <cell r="A1239" t="str">
            <v>DELBOVE Joris</v>
          </cell>
          <cell r="D1239" t="str">
            <v>L</v>
          </cell>
          <cell r="E1239">
            <v>0</v>
          </cell>
          <cell r="F1239">
            <v>32</v>
          </cell>
        </row>
        <row r="1240">
          <cell r="A1240" t="str">
            <v>BADILATTI Matteo</v>
          </cell>
          <cell r="D1240" t="str">
            <v>L</v>
          </cell>
          <cell r="E1240">
            <v>1</v>
          </cell>
          <cell r="F1240">
            <v>31</v>
          </cell>
        </row>
        <row r="1241">
          <cell r="A1241" t="str">
            <v>HOELGAARD Markus</v>
          </cell>
          <cell r="D1241" t="str">
            <v>L</v>
          </cell>
          <cell r="E1241">
            <v>7</v>
          </cell>
          <cell r="F1241">
            <v>31</v>
          </cell>
        </row>
        <row r="1242">
          <cell r="A1242" t="str">
            <v>LEMMEN Bart</v>
          </cell>
          <cell r="D1242" t="str">
            <v>L</v>
          </cell>
          <cell r="E1242">
            <v>1</v>
          </cell>
          <cell r="F1242">
            <v>31</v>
          </cell>
        </row>
        <row r="1243">
          <cell r="A1243" t="str">
            <v>REYNDERS Jens</v>
          </cell>
          <cell r="D1243" t="str">
            <v>L</v>
          </cell>
          <cell r="E1243">
            <v>0</v>
          </cell>
          <cell r="F1243">
            <v>31</v>
          </cell>
        </row>
        <row r="1244">
          <cell r="A1244" t="str">
            <v>SBARAGLI Kristian</v>
          </cell>
          <cell r="D1244" t="str">
            <v>L</v>
          </cell>
          <cell r="E1244">
            <v>1</v>
          </cell>
          <cell r="F1244">
            <v>31</v>
          </cell>
        </row>
        <row r="1245">
          <cell r="A1245" t="str">
            <v>BARONCINI Filippo</v>
          </cell>
          <cell r="D1245" t="str">
            <v>L</v>
          </cell>
          <cell r="E1245">
            <v>9</v>
          </cell>
          <cell r="F1245">
            <v>30</v>
          </cell>
        </row>
        <row r="1246">
          <cell r="A1246" t="str">
            <v>BUSATTO Francesco</v>
          </cell>
          <cell r="D1246" t="str">
            <v>L</v>
          </cell>
          <cell r="E1246">
            <v>0</v>
          </cell>
          <cell r="F1246">
            <v>30</v>
          </cell>
        </row>
        <row r="1247">
          <cell r="A1247" t="str">
            <v>OSBORNE Jason</v>
          </cell>
          <cell r="D1247" t="str">
            <v>L</v>
          </cell>
          <cell r="E1247">
            <v>0</v>
          </cell>
          <cell r="F1247">
            <v>29</v>
          </cell>
        </row>
        <row r="1248">
          <cell r="A1248" t="str">
            <v>ABRAHAMSEN Jonas</v>
          </cell>
          <cell r="D1248" t="str">
            <v>L</v>
          </cell>
          <cell r="E1248">
            <v>3</v>
          </cell>
          <cell r="F1248">
            <v>28</v>
          </cell>
        </row>
        <row r="1249">
          <cell r="A1249" t="str">
            <v>CONTI Valerio</v>
          </cell>
          <cell r="D1249" t="str">
            <v>L</v>
          </cell>
          <cell r="E1249">
            <v>1</v>
          </cell>
          <cell r="F1249">
            <v>28</v>
          </cell>
        </row>
        <row r="1250">
          <cell r="A1250" t="str">
            <v>GAMPER Patrick</v>
          </cell>
          <cell r="D1250" t="str">
            <v>L</v>
          </cell>
          <cell r="E1250">
            <v>1</v>
          </cell>
          <cell r="F1250">
            <v>28</v>
          </cell>
        </row>
        <row r="1251">
          <cell r="A1251" t="str">
            <v>MARTÍN Gotzon</v>
          </cell>
          <cell r="D1251" t="str">
            <v>L</v>
          </cell>
          <cell r="E1251">
            <v>2</v>
          </cell>
          <cell r="F1251">
            <v>28</v>
          </cell>
        </row>
        <row r="1252">
          <cell r="A1252" t="str">
            <v>JUARISTI Txomin</v>
          </cell>
          <cell r="D1252" t="str">
            <v>L</v>
          </cell>
          <cell r="E1252">
            <v>0</v>
          </cell>
          <cell r="F1252">
            <v>27</v>
          </cell>
        </row>
        <row r="1253">
          <cell r="A1253" t="str">
            <v>VAN ENGELEN Adne</v>
          </cell>
          <cell r="D1253" t="str">
            <v>L</v>
          </cell>
          <cell r="E1253">
            <v>0</v>
          </cell>
          <cell r="F1253">
            <v>27</v>
          </cell>
        </row>
        <row r="1254">
          <cell r="A1254" t="str">
            <v>GUERIN Alexis</v>
          </cell>
          <cell r="D1254" t="str">
            <v>L</v>
          </cell>
          <cell r="E1254">
            <v>0</v>
          </cell>
          <cell r="F1254">
            <v>26</v>
          </cell>
        </row>
        <row r="1255">
          <cell r="A1255" t="str">
            <v>VARGAS Walter</v>
          </cell>
          <cell r="D1255" t="str">
            <v>L</v>
          </cell>
          <cell r="E1255">
            <v>1</v>
          </cell>
          <cell r="F1255">
            <v>26</v>
          </cell>
        </row>
        <row r="1256">
          <cell r="A1256" t="str">
            <v>PELLAUD Simon</v>
          </cell>
          <cell r="D1256" t="str">
            <v>L</v>
          </cell>
          <cell r="E1256">
            <v>1</v>
          </cell>
          <cell r="F1256">
            <v>25</v>
          </cell>
        </row>
        <row r="1257">
          <cell r="A1257" t="str">
            <v>ŠTOČEK Matúš</v>
          </cell>
          <cell r="D1257" t="str">
            <v>L</v>
          </cell>
          <cell r="E1257">
            <v>0</v>
          </cell>
          <cell r="F1257">
            <v>25</v>
          </cell>
        </row>
        <row r="1258">
          <cell r="A1258" t="str">
            <v>ZEITS Andrey</v>
          </cell>
          <cell r="D1258" t="str">
            <v>L</v>
          </cell>
          <cell r="E1258">
            <v>0</v>
          </cell>
          <cell r="F1258">
            <v>25</v>
          </cell>
        </row>
        <row r="1259">
          <cell r="A1259" t="str">
            <v>PLUIMERS Rick</v>
          </cell>
          <cell r="D1259" t="str">
            <v>L</v>
          </cell>
          <cell r="E1259">
            <v>2</v>
          </cell>
          <cell r="F1259">
            <v>24</v>
          </cell>
        </row>
        <row r="1260">
          <cell r="A1260" t="str">
            <v>LOPEZ Harold Martin</v>
          </cell>
          <cell r="D1260" t="str">
            <v>L</v>
          </cell>
          <cell r="E1260">
            <v>0</v>
          </cell>
          <cell r="F1260">
            <v>23</v>
          </cell>
        </row>
        <row r="1261">
          <cell r="A1261" t="str">
            <v>WALLIN Rasmus Bøgh</v>
          </cell>
          <cell r="D1261" t="str">
            <v>L</v>
          </cell>
          <cell r="E1261">
            <v>3</v>
          </cell>
          <cell r="F1261">
            <v>23</v>
          </cell>
        </row>
        <row r="1262">
          <cell r="A1262" t="str">
            <v>DE GENDT Aimé</v>
          </cell>
          <cell r="D1262" t="str">
            <v>L</v>
          </cell>
          <cell r="E1262">
            <v>3</v>
          </cell>
          <cell r="F1262">
            <v>22</v>
          </cell>
        </row>
        <row r="1263">
          <cell r="A1263" t="str">
            <v>EARLE Nathan</v>
          </cell>
          <cell r="D1263" t="str">
            <v>L</v>
          </cell>
          <cell r="E1263">
            <v>0</v>
          </cell>
          <cell r="F1263">
            <v>22</v>
          </cell>
        </row>
        <row r="1264">
          <cell r="A1264" t="str">
            <v>HAMILTON Chris</v>
          </cell>
          <cell r="D1264" t="str">
            <v>L</v>
          </cell>
          <cell r="E1264">
            <v>1</v>
          </cell>
          <cell r="F1264">
            <v>22</v>
          </cell>
        </row>
        <row r="1265">
          <cell r="A1265" t="str">
            <v>SWEENY Harry</v>
          </cell>
          <cell r="D1265" t="str">
            <v>L</v>
          </cell>
          <cell r="E1265">
            <v>1</v>
          </cell>
          <cell r="F1265">
            <v>22</v>
          </cell>
        </row>
        <row r="1266">
          <cell r="A1266" t="str">
            <v>CARDIS Romain</v>
          </cell>
          <cell r="D1266" t="str">
            <v>L</v>
          </cell>
          <cell r="E1266">
            <v>0</v>
          </cell>
          <cell r="F1266">
            <v>21</v>
          </cell>
        </row>
        <row r="1267">
          <cell r="A1267" t="str">
            <v>HALVORSEN Kristoffer</v>
          </cell>
          <cell r="D1267" t="str">
            <v>L</v>
          </cell>
          <cell r="E1267">
            <v>5</v>
          </cell>
          <cell r="F1267">
            <v>21</v>
          </cell>
        </row>
        <row r="1268">
          <cell r="A1268" t="str">
            <v>JACOBS Johan</v>
          </cell>
          <cell r="D1268" t="str">
            <v>L</v>
          </cell>
          <cell r="E1268">
            <v>0</v>
          </cell>
          <cell r="F1268">
            <v>21</v>
          </cell>
        </row>
        <row r="1269">
          <cell r="A1269" t="str">
            <v>RIES Michel</v>
          </cell>
          <cell r="D1269" t="str">
            <v>L</v>
          </cell>
          <cell r="E1269">
            <v>1</v>
          </cell>
          <cell r="F1269">
            <v>21</v>
          </cell>
        </row>
        <row r="1270">
          <cell r="A1270" t="str">
            <v>SMIT Willie</v>
          </cell>
          <cell r="D1270" t="str">
            <v>L</v>
          </cell>
          <cell r="E1270">
            <v>0</v>
          </cell>
          <cell r="F1270">
            <v>21</v>
          </cell>
        </row>
        <row r="1271">
          <cell r="A1271" t="str">
            <v>SVESTAD-BÅRDSENG Embret</v>
          </cell>
          <cell r="D1271" t="str">
            <v>L</v>
          </cell>
          <cell r="E1271">
            <v>1</v>
          </cell>
          <cell r="F1271">
            <v>21</v>
          </cell>
        </row>
        <row r="1272">
          <cell r="A1272" t="str">
            <v>AMARI Hamza</v>
          </cell>
          <cell r="D1272" t="str">
            <v>L</v>
          </cell>
          <cell r="E1272">
            <v>1</v>
          </cell>
          <cell r="F1272">
            <v>20</v>
          </cell>
        </row>
        <row r="1273">
          <cell r="A1273" t="str">
            <v>APARICIO Mario</v>
          </cell>
          <cell r="D1273" t="str">
            <v>L</v>
          </cell>
          <cell r="E1273">
            <v>0</v>
          </cell>
          <cell r="F1273">
            <v>20</v>
          </cell>
        </row>
        <row r="1274">
          <cell r="A1274" t="str">
            <v>BOSTOCK Matthew</v>
          </cell>
          <cell r="D1274" t="str">
            <v>L</v>
          </cell>
          <cell r="E1274">
            <v>0</v>
          </cell>
          <cell r="F1274">
            <v>20</v>
          </cell>
        </row>
        <row r="1275">
          <cell r="A1275" t="str">
            <v>BREGNHØJ Mathias</v>
          </cell>
          <cell r="D1275" t="str">
            <v>L</v>
          </cell>
          <cell r="E1275">
            <v>0</v>
          </cell>
          <cell r="F1275">
            <v>20</v>
          </cell>
        </row>
        <row r="1276">
          <cell r="A1276" t="str">
            <v>GRONDIN Donavan</v>
          </cell>
          <cell r="D1276" t="str">
            <v>L</v>
          </cell>
          <cell r="E1276">
            <v>0</v>
          </cell>
          <cell r="F1276">
            <v>20</v>
          </cell>
        </row>
        <row r="1277">
          <cell r="A1277" t="str">
            <v>JEGAT Jordan</v>
          </cell>
          <cell r="D1277" t="str">
            <v>L</v>
          </cell>
          <cell r="E1277">
            <v>0</v>
          </cell>
          <cell r="F1277">
            <v>20</v>
          </cell>
        </row>
        <row r="1278">
          <cell r="A1278" t="str">
            <v>KOISHI Yuma</v>
          </cell>
          <cell r="D1278" t="str">
            <v>L</v>
          </cell>
          <cell r="E1278">
            <v>0</v>
          </cell>
          <cell r="F1278">
            <v>20</v>
          </cell>
        </row>
        <row r="1279">
          <cell r="A1279" t="str">
            <v>MEENS Johan</v>
          </cell>
          <cell r="D1279" t="str">
            <v>L</v>
          </cell>
          <cell r="E1279">
            <v>0</v>
          </cell>
          <cell r="F1279">
            <v>20</v>
          </cell>
        </row>
        <row r="1280">
          <cell r="A1280" t="str">
            <v>RESTREPO Jhonatan</v>
          </cell>
          <cell r="D1280" t="str">
            <v>L</v>
          </cell>
          <cell r="E1280">
            <v>0</v>
          </cell>
          <cell r="F1280">
            <v>20</v>
          </cell>
        </row>
        <row r="1281">
          <cell r="A1281" t="str">
            <v>SELIG Rüdiger</v>
          </cell>
          <cell r="D1281" t="str">
            <v>L</v>
          </cell>
          <cell r="E1281">
            <v>0</v>
          </cell>
          <cell r="F1281">
            <v>20</v>
          </cell>
        </row>
        <row r="1282">
          <cell r="A1282" t="str">
            <v>BLOUWE Louis</v>
          </cell>
          <cell r="D1282" t="str">
            <v>L</v>
          </cell>
          <cell r="E1282">
            <v>0</v>
          </cell>
          <cell r="F1282">
            <v>19</v>
          </cell>
        </row>
        <row r="1283">
          <cell r="A1283" t="str">
            <v>FRETIN Milan</v>
          </cell>
          <cell r="D1283" t="str">
            <v>L</v>
          </cell>
          <cell r="E1283">
            <v>0</v>
          </cell>
          <cell r="F1283">
            <v>19</v>
          </cell>
        </row>
        <row r="1284">
          <cell r="A1284" t="str">
            <v>RESELL Erik Nordsaeter</v>
          </cell>
          <cell r="D1284" t="str">
            <v>L</v>
          </cell>
          <cell r="E1284">
            <v>0</v>
          </cell>
          <cell r="F1284">
            <v>19</v>
          </cell>
        </row>
        <row r="1285">
          <cell r="A1285" t="str">
            <v>RIVERA Brandon Smith</v>
          </cell>
          <cell r="D1285" t="str">
            <v>L</v>
          </cell>
          <cell r="E1285">
            <v>0</v>
          </cell>
          <cell r="F1285">
            <v>19</v>
          </cell>
        </row>
        <row r="1286">
          <cell r="A1286" t="str">
            <v>BRAET Vito</v>
          </cell>
          <cell r="D1286" t="str">
            <v>L</v>
          </cell>
          <cell r="E1286">
            <v>0</v>
          </cell>
          <cell r="F1286">
            <v>18</v>
          </cell>
        </row>
        <row r="1287">
          <cell r="A1287" t="str">
            <v>CANAL Carlos</v>
          </cell>
          <cell r="D1287" t="str">
            <v>L</v>
          </cell>
          <cell r="E1287">
            <v>0</v>
          </cell>
          <cell r="F1287">
            <v>18</v>
          </cell>
        </row>
        <row r="1288">
          <cell r="A1288" t="str">
            <v>CEPEDA Jefferson Alveiro</v>
          </cell>
          <cell r="D1288" t="str">
            <v>L</v>
          </cell>
          <cell r="E1288">
            <v>1</v>
          </cell>
          <cell r="F1288">
            <v>18</v>
          </cell>
        </row>
        <row r="1289">
          <cell r="A1289" t="str">
            <v>CIMOLAI Davide</v>
          </cell>
          <cell r="D1289" t="str">
            <v>L</v>
          </cell>
          <cell r="E1289">
            <v>2</v>
          </cell>
          <cell r="F1289">
            <v>18</v>
          </cell>
        </row>
        <row r="1290">
          <cell r="A1290" t="str">
            <v>COLMAN Alex</v>
          </cell>
          <cell r="D1290" t="str">
            <v>L</v>
          </cell>
          <cell r="E1290">
            <v>1</v>
          </cell>
          <cell r="F1290">
            <v>18</v>
          </cell>
        </row>
        <row r="1291">
          <cell r="A1291" t="str">
            <v>GANDIN Stefano</v>
          </cell>
          <cell r="D1291" t="str">
            <v>L</v>
          </cell>
          <cell r="E1291">
            <v>0</v>
          </cell>
          <cell r="F1291">
            <v>18</v>
          </cell>
        </row>
        <row r="1292">
          <cell r="A1292" t="str">
            <v>KUDUS Merhawi</v>
          </cell>
          <cell r="D1292" t="str">
            <v>L</v>
          </cell>
          <cell r="E1292">
            <v>1</v>
          </cell>
          <cell r="F1292">
            <v>18</v>
          </cell>
        </row>
        <row r="1293">
          <cell r="A1293" t="str">
            <v>PEDERSEN Nicklas Amdi</v>
          </cell>
          <cell r="D1293" t="str">
            <v>L</v>
          </cell>
          <cell r="E1293">
            <v>1</v>
          </cell>
          <cell r="F1293">
            <v>18</v>
          </cell>
        </row>
        <row r="1294">
          <cell r="A1294" t="str">
            <v>WENZEL Mats</v>
          </cell>
          <cell r="D1294" t="str">
            <v>L</v>
          </cell>
          <cell r="E1294">
            <v>0</v>
          </cell>
          <cell r="F1294">
            <v>18</v>
          </cell>
        </row>
        <row r="1295">
          <cell r="A1295" t="str">
            <v>BOMBOI Davide</v>
          </cell>
          <cell r="D1295" t="str">
            <v>L</v>
          </cell>
          <cell r="E1295">
            <v>0</v>
          </cell>
          <cell r="F1295">
            <v>17</v>
          </cell>
        </row>
        <row r="1296">
          <cell r="A1296" t="str">
            <v>DE LA PARTE Víctor</v>
          </cell>
          <cell r="D1296" t="str">
            <v>L</v>
          </cell>
          <cell r="E1296">
            <v>0</v>
          </cell>
          <cell r="F1296">
            <v>17</v>
          </cell>
        </row>
        <row r="1297">
          <cell r="A1297" t="str">
            <v>GAUTHERAT Pierre</v>
          </cell>
          <cell r="D1297" t="str">
            <v>L</v>
          </cell>
          <cell r="E1297">
            <v>0</v>
          </cell>
          <cell r="F1297">
            <v>17</v>
          </cell>
        </row>
        <row r="1298">
          <cell r="A1298" t="str">
            <v>GIDICH Yevgeniy</v>
          </cell>
          <cell r="D1298" t="str">
            <v>L</v>
          </cell>
          <cell r="E1298">
            <v>0</v>
          </cell>
          <cell r="F1298">
            <v>17</v>
          </cell>
        </row>
        <row r="1299">
          <cell r="A1299" t="str">
            <v>GONZÁLEZ David</v>
          </cell>
          <cell r="D1299" t="str">
            <v>L</v>
          </cell>
          <cell r="E1299">
            <v>0</v>
          </cell>
          <cell r="F1299">
            <v>17</v>
          </cell>
        </row>
        <row r="1300">
          <cell r="A1300" t="str">
            <v>GOVEKAR Matevž</v>
          </cell>
          <cell r="D1300" t="str">
            <v>L</v>
          </cell>
          <cell r="E1300">
            <v>3</v>
          </cell>
          <cell r="F1300">
            <v>17</v>
          </cell>
        </row>
        <row r="1301">
          <cell r="A1301" t="str">
            <v>MARTIN Alex</v>
          </cell>
          <cell r="D1301" t="str">
            <v>L</v>
          </cell>
          <cell r="E1301">
            <v>0</v>
          </cell>
          <cell r="F1301">
            <v>17</v>
          </cell>
        </row>
        <row r="1302">
          <cell r="A1302" t="str">
            <v>FABBRO Matteo</v>
          </cell>
          <cell r="D1302" t="str">
            <v>L</v>
          </cell>
          <cell r="E1302">
            <v>3</v>
          </cell>
          <cell r="F1302">
            <v>16</v>
          </cell>
        </row>
        <row r="1303">
          <cell r="A1303" t="str">
            <v>HOLTER Ådne</v>
          </cell>
          <cell r="D1303" t="str">
            <v>L</v>
          </cell>
          <cell r="E1303">
            <v>0</v>
          </cell>
          <cell r="F1303">
            <v>16</v>
          </cell>
        </row>
        <row r="1304">
          <cell r="A1304" t="str">
            <v>NIBALI Antonio</v>
          </cell>
          <cell r="D1304" t="str">
            <v>L</v>
          </cell>
          <cell r="E1304">
            <v>0</v>
          </cell>
          <cell r="F1304">
            <v>16</v>
          </cell>
        </row>
        <row r="1305">
          <cell r="A1305" t="str">
            <v>FEDOROV Yevgeniy</v>
          </cell>
          <cell r="D1305" t="str">
            <v>L</v>
          </cell>
          <cell r="E1305">
            <v>13</v>
          </cell>
          <cell r="F1305">
            <v>15</v>
          </cell>
        </row>
        <row r="1306">
          <cell r="A1306" t="str">
            <v>FELLINE Fabio</v>
          </cell>
          <cell r="D1306" t="str">
            <v>L</v>
          </cell>
          <cell r="E1306">
            <v>2</v>
          </cell>
          <cell r="F1306">
            <v>15</v>
          </cell>
        </row>
        <row r="1307">
          <cell r="A1307" t="str">
            <v>KELEMEN Petr</v>
          </cell>
          <cell r="D1307" t="str">
            <v>L</v>
          </cell>
          <cell r="E1307">
            <v>0</v>
          </cell>
          <cell r="F1307">
            <v>15</v>
          </cell>
        </row>
        <row r="1308">
          <cell r="A1308" t="str">
            <v>MAS Lluís</v>
          </cell>
          <cell r="D1308" t="str">
            <v>L</v>
          </cell>
          <cell r="E1308">
            <v>0</v>
          </cell>
          <cell r="F1308">
            <v>15</v>
          </cell>
        </row>
        <row r="1309">
          <cell r="A1309" t="str">
            <v>RAPP Jonas</v>
          </cell>
          <cell r="D1309" t="str">
            <v>L</v>
          </cell>
          <cell r="E1309">
            <v>0</v>
          </cell>
          <cell r="F1309">
            <v>15</v>
          </cell>
        </row>
        <row r="1310">
          <cell r="A1310" t="str">
            <v>TZORTZAKIS Polychronis</v>
          </cell>
          <cell r="D1310" t="str">
            <v>L</v>
          </cell>
          <cell r="E1310">
            <v>0</v>
          </cell>
          <cell r="F1310">
            <v>15</v>
          </cell>
        </row>
        <row r="1311">
          <cell r="A1311" t="str">
            <v>GAZZOLI Michele</v>
          </cell>
          <cell r="D1311" t="str">
            <v>L</v>
          </cell>
          <cell r="E1311">
            <v>1</v>
          </cell>
          <cell r="F1311">
            <v>14</v>
          </cell>
        </row>
        <row r="1312">
          <cell r="A1312" t="str">
            <v>GLIVAR Gal</v>
          </cell>
          <cell r="D1312" t="str">
            <v>L</v>
          </cell>
          <cell r="E1312">
            <v>0</v>
          </cell>
          <cell r="F1312">
            <v>14</v>
          </cell>
        </row>
        <row r="1313">
          <cell r="A1313" t="str">
            <v>LEVEAU Jérémy</v>
          </cell>
          <cell r="D1313" t="str">
            <v>L</v>
          </cell>
          <cell r="E1313">
            <v>0</v>
          </cell>
          <cell r="F1313">
            <v>14</v>
          </cell>
        </row>
        <row r="1314">
          <cell r="A1314" t="str">
            <v>RAILEANU Cristian</v>
          </cell>
          <cell r="D1314" t="str">
            <v>L</v>
          </cell>
          <cell r="E1314">
            <v>0</v>
          </cell>
          <cell r="F1314">
            <v>14</v>
          </cell>
        </row>
        <row r="1315">
          <cell r="A1315" t="str">
            <v>VAN POPPEL Boy</v>
          </cell>
          <cell r="D1315" t="str">
            <v>L</v>
          </cell>
          <cell r="E1315">
            <v>1</v>
          </cell>
          <cell r="F1315">
            <v>14</v>
          </cell>
        </row>
        <row r="1316">
          <cell r="A1316" t="str">
            <v>VIVIANI Attilio</v>
          </cell>
          <cell r="D1316" t="str">
            <v>L</v>
          </cell>
          <cell r="E1316">
            <v>1</v>
          </cell>
          <cell r="F1316">
            <v>14</v>
          </cell>
        </row>
        <row r="1317">
          <cell r="A1317" t="str">
            <v>BITTNER Pavel</v>
          </cell>
          <cell r="D1317" t="str">
            <v>L</v>
          </cell>
          <cell r="E1317">
            <v>0</v>
          </cell>
          <cell r="F1317">
            <v>13</v>
          </cell>
        </row>
        <row r="1318">
          <cell r="A1318" t="str">
            <v>BLOEM Joren</v>
          </cell>
          <cell r="D1318" t="str">
            <v>L</v>
          </cell>
          <cell r="E1318">
            <v>0</v>
          </cell>
          <cell r="F1318">
            <v>13</v>
          </cell>
        </row>
        <row r="1319">
          <cell r="A1319" t="str">
            <v>DÍAZ José Manuel</v>
          </cell>
          <cell r="D1319" t="str">
            <v>L</v>
          </cell>
          <cell r="E1319">
            <v>1</v>
          </cell>
          <cell r="F1319">
            <v>13</v>
          </cell>
        </row>
        <row r="1320">
          <cell r="A1320" t="str">
            <v>ROJAS José Joaquín</v>
          </cell>
          <cell r="D1320" t="str">
            <v>L</v>
          </cell>
          <cell r="E1320">
            <v>0</v>
          </cell>
          <cell r="F1320">
            <v>13</v>
          </cell>
        </row>
        <row r="1321">
          <cell r="A1321" t="str">
            <v>COLNAGHI Luca</v>
          </cell>
          <cell r="D1321" t="str">
            <v>L</v>
          </cell>
          <cell r="E1321">
            <v>0</v>
          </cell>
          <cell r="F1321">
            <v>12</v>
          </cell>
        </row>
        <row r="1322">
          <cell r="A1322" t="str">
            <v>FERNÁNDEZ Miguel Ángel</v>
          </cell>
          <cell r="D1322" t="str">
            <v>L</v>
          </cell>
          <cell r="E1322">
            <v>0</v>
          </cell>
          <cell r="F1322">
            <v>12</v>
          </cell>
        </row>
        <row r="1323">
          <cell r="A1323" t="str">
            <v>MARTINELLI Alessio</v>
          </cell>
          <cell r="D1323" t="str">
            <v>L</v>
          </cell>
          <cell r="E1323">
            <v>1</v>
          </cell>
          <cell r="F1323">
            <v>12</v>
          </cell>
        </row>
        <row r="1324">
          <cell r="A1324" t="str">
            <v>MOLENAAR Alex</v>
          </cell>
          <cell r="D1324" t="str">
            <v>L</v>
          </cell>
          <cell r="E1324">
            <v>2</v>
          </cell>
          <cell r="F1324">
            <v>12</v>
          </cell>
        </row>
        <row r="1325">
          <cell r="A1325" t="str">
            <v>BALMER Alexandre</v>
          </cell>
          <cell r="D1325" t="str">
            <v>L</v>
          </cell>
          <cell r="E1325">
            <v>0</v>
          </cell>
          <cell r="F1325">
            <v>11</v>
          </cell>
        </row>
        <row r="1326">
          <cell r="A1326" t="str">
            <v>BERRADE Urko</v>
          </cell>
          <cell r="D1326" t="str">
            <v>L</v>
          </cell>
          <cell r="E1326">
            <v>0</v>
          </cell>
          <cell r="F1326">
            <v>11</v>
          </cell>
        </row>
        <row r="1327">
          <cell r="A1327" t="str">
            <v>DESAL Ceriel</v>
          </cell>
          <cell r="D1327" t="str">
            <v>L</v>
          </cell>
          <cell r="E1327">
            <v>0</v>
          </cell>
          <cell r="F1327">
            <v>11</v>
          </cell>
        </row>
        <row r="1328">
          <cell r="A1328" t="str">
            <v>FERREIRA António Manuel Sousa</v>
          </cell>
          <cell r="D1328" t="str">
            <v>L</v>
          </cell>
          <cell r="E1328">
            <v>1</v>
          </cell>
          <cell r="F1328">
            <v>11</v>
          </cell>
        </row>
        <row r="1329">
          <cell r="A1329" t="str">
            <v>JOHANSEN Julius</v>
          </cell>
          <cell r="D1329" t="str">
            <v>L</v>
          </cell>
          <cell r="E1329">
            <v>0</v>
          </cell>
          <cell r="F1329">
            <v>11</v>
          </cell>
        </row>
        <row r="1330">
          <cell r="A1330" t="str">
            <v>MILTIADIS Andreas</v>
          </cell>
          <cell r="D1330" t="str">
            <v>L</v>
          </cell>
          <cell r="E1330">
            <v>0</v>
          </cell>
          <cell r="F1330">
            <v>11</v>
          </cell>
        </row>
        <row r="1331">
          <cell r="A1331" t="str">
            <v>VAHTRA Norman</v>
          </cell>
          <cell r="D1331" t="str">
            <v>L</v>
          </cell>
          <cell r="E1331">
            <v>0</v>
          </cell>
          <cell r="F1331">
            <v>11</v>
          </cell>
        </row>
        <row r="1332">
          <cell r="A1332" t="str">
            <v>DEBONS Antoine</v>
          </cell>
          <cell r="D1332" t="str">
            <v>L</v>
          </cell>
          <cell r="E1332">
            <v>0</v>
          </cell>
          <cell r="F1332">
            <v>10</v>
          </cell>
        </row>
        <row r="1333">
          <cell r="A1333" t="str">
            <v>DURBRIDGE Luke</v>
          </cell>
          <cell r="D1333" t="str">
            <v>L</v>
          </cell>
          <cell r="E1333">
            <v>3</v>
          </cell>
          <cell r="F1333">
            <v>10</v>
          </cell>
        </row>
        <row r="1334">
          <cell r="A1334" t="str">
            <v>GUDMESTAD Tord</v>
          </cell>
          <cell r="D1334" t="str">
            <v>L</v>
          </cell>
          <cell r="E1334">
            <v>0</v>
          </cell>
          <cell r="F1334">
            <v>10</v>
          </cell>
        </row>
        <row r="1335">
          <cell r="A1335" t="str">
            <v>GUÉGAN Maël</v>
          </cell>
          <cell r="D1335" t="str">
            <v>L</v>
          </cell>
          <cell r="E1335">
            <v>0</v>
          </cell>
          <cell r="F1335">
            <v>10</v>
          </cell>
        </row>
        <row r="1336">
          <cell r="A1336" t="str">
            <v>KRIEGER Alexander</v>
          </cell>
          <cell r="D1336" t="str">
            <v>L</v>
          </cell>
          <cell r="E1336">
            <v>0</v>
          </cell>
          <cell r="F1336">
            <v>10</v>
          </cell>
        </row>
        <row r="1337">
          <cell r="A1337" t="str">
            <v>MUGISHA Moise</v>
          </cell>
          <cell r="D1337" t="str">
            <v>L</v>
          </cell>
          <cell r="E1337">
            <v>0</v>
          </cell>
          <cell r="F1337">
            <v>10</v>
          </cell>
        </row>
        <row r="1338">
          <cell r="A1338" t="str">
            <v>PLOWRIGHT Jensen</v>
          </cell>
          <cell r="D1338" t="str">
            <v>L</v>
          </cell>
          <cell r="E1338">
            <v>5</v>
          </cell>
          <cell r="F1338">
            <v>10</v>
          </cell>
        </row>
        <row r="1339">
          <cell r="A1339" t="str">
            <v>SALBY Alexander</v>
          </cell>
          <cell r="D1339" t="str">
            <v>L</v>
          </cell>
          <cell r="E1339">
            <v>0</v>
          </cell>
          <cell r="F1339">
            <v>10</v>
          </cell>
        </row>
        <row r="1340">
          <cell r="A1340" t="str">
            <v>ŠTAJNAR Mihael</v>
          </cell>
          <cell r="D1340" t="str">
            <v>L</v>
          </cell>
          <cell r="E1340">
            <v>0</v>
          </cell>
          <cell r="F1340">
            <v>10</v>
          </cell>
        </row>
        <row r="1341">
          <cell r="A1341" t="str">
            <v>TRONCHON Bastien</v>
          </cell>
          <cell r="D1341" t="str">
            <v>L</v>
          </cell>
          <cell r="E1341">
            <v>3</v>
          </cell>
          <cell r="F1341">
            <v>10</v>
          </cell>
        </row>
        <row r="1342">
          <cell r="A1342" t="str">
            <v>BALDERSTONE Abel</v>
          </cell>
          <cell r="D1342" t="str">
            <v>L</v>
          </cell>
          <cell r="E1342">
            <v>1</v>
          </cell>
          <cell r="F1342">
            <v>9</v>
          </cell>
        </row>
        <row r="1343">
          <cell r="A1343" t="str">
            <v>CABOT Jérémy</v>
          </cell>
          <cell r="D1343" t="str">
            <v>L</v>
          </cell>
          <cell r="E1343">
            <v>1</v>
          </cell>
          <cell r="F1343">
            <v>9</v>
          </cell>
        </row>
        <row r="1344">
          <cell r="A1344" t="str">
            <v>CAMARGO Diego Andres</v>
          </cell>
          <cell r="D1344" t="str">
            <v>L</v>
          </cell>
          <cell r="E1344">
            <v>0</v>
          </cell>
          <cell r="F1344">
            <v>9</v>
          </cell>
        </row>
        <row r="1345">
          <cell r="A1345" t="str">
            <v>CHAIYASOMBAT Thanakhan</v>
          </cell>
          <cell r="D1345" t="str">
            <v>L</v>
          </cell>
          <cell r="E1345">
            <v>0</v>
          </cell>
          <cell r="F1345">
            <v>9</v>
          </cell>
        </row>
        <row r="1346">
          <cell r="A1346" t="str">
            <v>DE ROSSI Lucas</v>
          </cell>
          <cell r="D1346" t="str">
            <v>L</v>
          </cell>
          <cell r="E1346">
            <v>0</v>
          </cell>
          <cell r="F1346">
            <v>9</v>
          </cell>
        </row>
        <row r="1347">
          <cell r="A1347" t="str">
            <v>FERNÁNDEZ Delio</v>
          </cell>
          <cell r="D1347" t="str">
            <v>L</v>
          </cell>
          <cell r="E1347">
            <v>0</v>
          </cell>
          <cell r="F1347">
            <v>9</v>
          </cell>
        </row>
        <row r="1348">
          <cell r="A1348" t="str">
            <v>HEPBURN Michael</v>
          </cell>
          <cell r="D1348" t="str">
            <v>L</v>
          </cell>
          <cell r="E1348">
            <v>0</v>
          </cell>
          <cell r="F1348">
            <v>9</v>
          </cell>
        </row>
        <row r="1349">
          <cell r="A1349" t="str">
            <v>JARNET Maxime</v>
          </cell>
          <cell r="D1349" t="str">
            <v>L</v>
          </cell>
          <cell r="E1349">
            <v>0</v>
          </cell>
          <cell r="F1349">
            <v>9</v>
          </cell>
        </row>
        <row r="1350">
          <cell r="A1350" t="str">
            <v>LONARDI Giovanni</v>
          </cell>
          <cell r="D1350" t="str">
            <v>L</v>
          </cell>
          <cell r="E1350">
            <v>0</v>
          </cell>
          <cell r="F1350">
            <v>9</v>
          </cell>
        </row>
        <row r="1351">
          <cell r="A1351" t="str">
            <v>MIDEY Valentin</v>
          </cell>
          <cell r="D1351" t="str">
            <v>L</v>
          </cell>
          <cell r="E1351">
            <v>0</v>
          </cell>
          <cell r="F1351">
            <v>9</v>
          </cell>
        </row>
        <row r="1352">
          <cell r="A1352" t="str">
            <v>MOLLY Kenny</v>
          </cell>
          <cell r="D1352" t="str">
            <v>L</v>
          </cell>
          <cell r="E1352">
            <v>0</v>
          </cell>
          <cell r="F1352">
            <v>9</v>
          </cell>
        </row>
        <row r="1353">
          <cell r="A1353" t="str">
            <v>MURGUIALDAY Jokin</v>
          </cell>
          <cell r="D1353" t="str">
            <v>L</v>
          </cell>
          <cell r="E1353">
            <v>0</v>
          </cell>
          <cell r="F1353">
            <v>9</v>
          </cell>
        </row>
        <row r="1354">
          <cell r="A1354" t="str">
            <v>NOPPE Christophe</v>
          </cell>
          <cell r="D1354" t="str">
            <v>L</v>
          </cell>
          <cell r="E1354">
            <v>2</v>
          </cell>
          <cell r="F1354">
            <v>9</v>
          </cell>
        </row>
        <row r="1355">
          <cell r="A1355" t="str">
            <v>PRADES Eduard</v>
          </cell>
          <cell r="D1355" t="str">
            <v>L</v>
          </cell>
          <cell r="E1355">
            <v>0</v>
          </cell>
          <cell r="F1355">
            <v>9</v>
          </cell>
        </row>
        <row r="1356">
          <cell r="A1356" t="str">
            <v>QUICK Blake</v>
          </cell>
          <cell r="D1356" t="str">
            <v>L</v>
          </cell>
          <cell r="E1356">
            <v>0</v>
          </cell>
          <cell r="F1356">
            <v>9</v>
          </cell>
        </row>
        <row r="1357">
          <cell r="A1357" t="str">
            <v>BETTLES Carter</v>
          </cell>
          <cell r="D1357" t="str">
            <v>L</v>
          </cell>
          <cell r="E1357">
            <v>0</v>
          </cell>
          <cell r="F1357">
            <v>8</v>
          </cell>
        </row>
        <row r="1358">
          <cell r="A1358" t="str">
            <v>EYOB Metkel</v>
          </cell>
          <cell r="D1358" t="str">
            <v>L</v>
          </cell>
          <cell r="E1358">
            <v>0</v>
          </cell>
          <cell r="F1358">
            <v>8</v>
          </cell>
        </row>
        <row r="1359">
          <cell r="A1359" t="str">
            <v>ILIĆ Ognjen</v>
          </cell>
          <cell r="D1359" t="str">
            <v>L</v>
          </cell>
          <cell r="E1359">
            <v>0</v>
          </cell>
          <cell r="F1359">
            <v>8</v>
          </cell>
        </row>
        <row r="1360">
          <cell r="A1360" t="str">
            <v>MAIN Kent</v>
          </cell>
          <cell r="D1360" t="str">
            <v>L</v>
          </cell>
          <cell r="E1360">
            <v>3</v>
          </cell>
          <cell r="F1360">
            <v>8</v>
          </cell>
        </row>
        <row r="1361">
          <cell r="A1361" t="str">
            <v>MILESI Lorenzo</v>
          </cell>
          <cell r="D1361" t="str">
            <v>L</v>
          </cell>
          <cell r="E1361">
            <v>0</v>
          </cell>
          <cell r="F1361">
            <v>8</v>
          </cell>
        </row>
        <row r="1362">
          <cell r="A1362" t="str">
            <v>CHAMPION Thomas</v>
          </cell>
          <cell r="D1362" t="str">
            <v>L</v>
          </cell>
          <cell r="E1362">
            <v>1</v>
          </cell>
          <cell r="F1362">
            <v>7</v>
          </cell>
        </row>
        <row r="1363">
          <cell r="A1363" t="str">
            <v>DINA Márton</v>
          </cell>
          <cell r="D1363" t="str">
            <v>L</v>
          </cell>
          <cell r="E1363">
            <v>0</v>
          </cell>
          <cell r="F1363">
            <v>7</v>
          </cell>
        </row>
        <row r="1364">
          <cell r="A1364" t="str">
            <v>FORTIN Filippo</v>
          </cell>
          <cell r="D1364" t="str">
            <v>L</v>
          </cell>
          <cell r="E1364">
            <v>0</v>
          </cell>
          <cell r="F1364">
            <v>7</v>
          </cell>
        </row>
        <row r="1365">
          <cell r="A1365" t="str">
            <v>JOUSSEAUME Alan</v>
          </cell>
          <cell r="D1365" t="str">
            <v>L</v>
          </cell>
          <cell r="E1365">
            <v>0</v>
          </cell>
          <cell r="F1365">
            <v>7</v>
          </cell>
        </row>
        <row r="1366">
          <cell r="A1366" t="str">
            <v>KONYCHEV Alexander</v>
          </cell>
          <cell r="D1366" t="str">
            <v>L</v>
          </cell>
          <cell r="E1366">
            <v>1</v>
          </cell>
          <cell r="F1366">
            <v>7</v>
          </cell>
        </row>
        <row r="1367">
          <cell r="A1367" t="str">
            <v>LABIB SHOTORBAN Ali</v>
          </cell>
          <cell r="D1367" t="str">
            <v>L</v>
          </cell>
          <cell r="E1367">
            <v>0</v>
          </cell>
          <cell r="F1367">
            <v>7</v>
          </cell>
        </row>
        <row r="1368">
          <cell r="A1368" t="str">
            <v>MERTZ Rémy</v>
          </cell>
          <cell r="D1368" t="str">
            <v>L</v>
          </cell>
          <cell r="E1368">
            <v>0</v>
          </cell>
          <cell r="F1368">
            <v>7</v>
          </cell>
        </row>
        <row r="1369">
          <cell r="A1369" t="str">
            <v>NAVARRO Daniel</v>
          </cell>
          <cell r="D1369" t="str">
            <v>L</v>
          </cell>
          <cell r="E1369">
            <v>0</v>
          </cell>
          <cell r="F1369">
            <v>7</v>
          </cell>
        </row>
        <row r="1370">
          <cell r="A1370" t="str">
            <v>PINZON Edgar Andres</v>
          </cell>
          <cell r="D1370" t="str">
            <v>L</v>
          </cell>
          <cell r="E1370">
            <v>0</v>
          </cell>
          <cell r="F1370">
            <v>7</v>
          </cell>
        </row>
        <row r="1371">
          <cell r="A1371" t="str">
            <v>RAJOVIĆ Dušan</v>
          </cell>
          <cell r="D1371" t="str">
            <v>L</v>
          </cell>
          <cell r="E1371">
            <v>2</v>
          </cell>
          <cell r="F1371">
            <v>7</v>
          </cell>
        </row>
        <row r="1372">
          <cell r="A1372" t="str">
            <v>ROSSKOPF Joey</v>
          </cell>
          <cell r="D1372" t="str">
            <v>L</v>
          </cell>
          <cell r="E1372">
            <v>0</v>
          </cell>
          <cell r="F1372">
            <v>7</v>
          </cell>
        </row>
        <row r="1373">
          <cell r="A1373" t="str">
            <v>STOSZ Patryk</v>
          </cell>
          <cell r="D1373" t="str">
            <v>L</v>
          </cell>
          <cell r="E1373">
            <v>1</v>
          </cell>
          <cell r="F1373">
            <v>7</v>
          </cell>
        </row>
        <row r="1374">
          <cell r="A1374" t="str">
            <v>ZAHÁLKA Matěj</v>
          </cell>
          <cell r="D1374" t="str">
            <v>L</v>
          </cell>
          <cell r="E1374">
            <v>0</v>
          </cell>
          <cell r="F1374">
            <v>7</v>
          </cell>
        </row>
        <row r="1375">
          <cell r="A1375" t="str">
            <v>ARASHIRO Yukiya</v>
          </cell>
          <cell r="D1375" t="str">
            <v>L</v>
          </cell>
          <cell r="E1375">
            <v>0</v>
          </cell>
          <cell r="F1375">
            <v>6</v>
          </cell>
        </row>
        <row r="1376">
          <cell r="A1376" t="str">
            <v>CASIMIRO Henrique</v>
          </cell>
          <cell r="D1376" t="str">
            <v>L</v>
          </cell>
          <cell r="E1376">
            <v>0</v>
          </cell>
          <cell r="F1376">
            <v>6</v>
          </cell>
        </row>
        <row r="1377">
          <cell r="A1377" t="str">
            <v>DE VYLDER Lindsay</v>
          </cell>
          <cell r="D1377" t="str">
            <v>L</v>
          </cell>
          <cell r="E1377">
            <v>0</v>
          </cell>
          <cell r="F1377">
            <v>6</v>
          </cell>
        </row>
        <row r="1378">
          <cell r="A1378" t="str">
            <v>EZQUERRA Jesús</v>
          </cell>
          <cell r="D1378" t="str">
            <v>L</v>
          </cell>
          <cell r="E1378">
            <v>0</v>
          </cell>
          <cell r="F1378">
            <v>6</v>
          </cell>
        </row>
        <row r="1379">
          <cell r="A1379" t="str">
            <v>JOYCE Colin</v>
          </cell>
          <cell r="D1379" t="str">
            <v>L</v>
          </cell>
          <cell r="E1379">
            <v>0</v>
          </cell>
          <cell r="F1379">
            <v>6</v>
          </cell>
        </row>
        <row r="1380">
          <cell r="A1380" t="str">
            <v>LÓPEZ DE ABETXUKO Andoni</v>
          </cell>
          <cell r="D1380" t="str">
            <v>L</v>
          </cell>
          <cell r="E1380">
            <v>0</v>
          </cell>
          <cell r="F1380">
            <v>6</v>
          </cell>
        </row>
        <row r="1381">
          <cell r="A1381" t="str">
            <v>STEWART Campbell</v>
          </cell>
          <cell r="D1381" t="str">
            <v>L</v>
          </cell>
          <cell r="E1381">
            <v>1</v>
          </cell>
          <cell r="F1381">
            <v>6</v>
          </cell>
        </row>
        <row r="1382">
          <cell r="A1382" t="str">
            <v>WHELAN James</v>
          </cell>
          <cell r="D1382" t="str">
            <v>L</v>
          </cell>
          <cell r="E1382">
            <v>0</v>
          </cell>
          <cell r="F1382">
            <v>6</v>
          </cell>
        </row>
        <row r="1383">
          <cell r="A1383" t="str">
            <v>CONTRERAS Rodrigo</v>
          </cell>
          <cell r="D1383" t="str">
            <v>L</v>
          </cell>
          <cell r="E1383">
            <v>0</v>
          </cell>
          <cell r="F1383">
            <v>5</v>
          </cell>
        </row>
        <row r="1384">
          <cell r="A1384" t="str">
            <v>DOUBEY Fabien</v>
          </cell>
          <cell r="D1384" t="str">
            <v>L</v>
          </cell>
          <cell r="E1384">
            <v>0</v>
          </cell>
          <cell r="F1384">
            <v>5</v>
          </cell>
        </row>
        <row r="1385">
          <cell r="A1385" t="str">
            <v>HAEST Jasper</v>
          </cell>
          <cell r="D1385" t="str">
            <v>L</v>
          </cell>
          <cell r="E1385">
            <v>0</v>
          </cell>
          <cell r="F1385">
            <v>5</v>
          </cell>
        </row>
        <row r="1386">
          <cell r="A1386" t="str">
            <v>JENSEN Frederik Irgens</v>
          </cell>
          <cell r="D1386" t="str">
            <v>L</v>
          </cell>
          <cell r="E1386">
            <v>0</v>
          </cell>
          <cell r="F1386">
            <v>5</v>
          </cell>
        </row>
        <row r="1387">
          <cell r="A1387" t="str">
            <v>KISKONEN Siim</v>
          </cell>
          <cell r="D1387" t="str">
            <v>L</v>
          </cell>
          <cell r="E1387">
            <v>1</v>
          </cell>
          <cell r="F1387">
            <v>5</v>
          </cell>
        </row>
        <row r="1388">
          <cell r="A1388" t="str">
            <v>KOPECKÝ Tomáš</v>
          </cell>
          <cell r="D1388" t="str">
            <v>L</v>
          </cell>
          <cell r="E1388">
            <v>1</v>
          </cell>
          <cell r="F1388">
            <v>5</v>
          </cell>
        </row>
        <row r="1389">
          <cell r="A1389" t="str">
            <v>MACIEJUK Filip</v>
          </cell>
          <cell r="D1389" t="str">
            <v>L</v>
          </cell>
          <cell r="E1389">
            <v>0</v>
          </cell>
          <cell r="F1389">
            <v>5</v>
          </cell>
        </row>
        <row r="1390">
          <cell r="A1390" t="str">
            <v>MAURELET Flavien</v>
          </cell>
          <cell r="D1390" t="str">
            <v>L</v>
          </cell>
          <cell r="E1390">
            <v>0</v>
          </cell>
          <cell r="F1390">
            <v>5</v>
          </cell>
        </row>
        <row r="1391">
          <cell r="A1391" t="str">
            <v>OKAMOTO Hayato</v>
          </cell>
          <cell r="D1391" t="str">
            <v>L</v>
          </cell>
          <cell r="E1391">
            <v>0</v>
          </cell>
          <cell r="F1391">
            <v>5</v>
          </cell>
        </row>
        <row r="1392">
          <cell r="A1392" t="str">
            <v>PAWLAK Tobiasz</v>
          </cell>
          <cell r="D1392" t="str">
            <v>L</v>
          </cell>
          <cell r="E1392">
            <v>1</v>
          </cell>
          <cell r="F1392">
            <v>5</v>
          </cell>
        </row>
        <row r="1393">
          <cell r="A1393" t="str">
            <v>SILVA Joaquim</v>
          </cell>
          <cell r="D1393" t="str">
            <v>L</v>
          </cell>
          <cell r="E1393">
            <v>0</v>
          </cell>
          <cell r="F1393">
            <v>5</v>
          </cell>
        </row>
        <row r="1394">
          <cell r="A1394" t="str">
            <v>STITES Tyler</v>
          </cell>
          <cell r="D1394" t="str">
            <v>L</v>
          </cell>
          <cell r="E1394">
            <v>0</v>
          </cell>
          <cell r="F1394">
            <v>5</v>
          </cell>
        </row>
        <row r="1395">
          <cell r="A1395" t="str">
            <v>STOKBRO Andreas</v>
          </cell>
          <cell r="D1395" t="str">
            <v>L</v>
          </cell>
          <cell r="E1395">
            <v>0</v>
          </cell>
          <cell r="F1395">
            <v>5</v>
          </cell>
        </row>
        <row r="1396">
          <cell r="A1396" t="str">
            <v>EG Niklas</v>
          </cell>
          <cell r="D1396" t="str">
            <v>L</v>
          </cell>
          <cell r="E1396">
            <v>0</v>
          </cell>
          <cell r="F1396">
            <v>4</v>
          </cell>
        </row>
        <row r="1397">
          <cell r="A1397" t="str">
            <v>LE BERRE Mathis</v>
          </cell>
          <cell r="D1397" t="str">
            <v>L</v>
          </cell>
          <cell r="E1397">
            <v>0</v>
          </cell>
          <cell r="F1397">
            <v>4</v>
          </cell>
        </row>
        <row r="1398">
          <cell r="A1398" t="str">
            <v>MIQUEL Pau</v>
          </cell>
          <cell r="D1398" t="str">
            <v>L</v>
          </cell>
          <cell r="E1398">
            <v>0</v>
          </cell>
          <cell r="F1398">
            <v>4</v>
          </cell>
        </row>
        <row r="1399">
          <cell r="A1399" t="str">
            <v>MOSCON Gianni</v>
          </cell>
          <cell r="D1399" t="str">
            <v>L</v>
          </cell>
          <cell r="E1399">
            <v>40</v>
          </cell>
          <cell r="F1399">
            <v>4</v>
          </cell>
        </row>
        <row r="1400">
          <cell r="A1400" t="str">
            <v>MUFF Frederik</v>
          </cell>
          <cell r="D1400" t="str">
            <v>L</v>
          </cell>
          <cell r="E1400">
            <v>0</v>
          </cell>
          <cell r="F1400">
            <v>4</v>
          </cell>
        </row>
        <row r="1401">
          <cell r="A1401" t="str">
            <v>PEÑALVER Manuel</v>
          </cell>
          <cell r="D1401" t="str">
            <v>L</v>
          </cell>
          <cell r="E1401">
            <v>1</v>
          </cell>
          <cell r="F1401">
            <v>4</v>
          </cell>
        </row>
        <row r="1402">
          <cell r="A1402" t="str">
            <v>RUSSO Clément</v>
          </cell>
          <cell r="D1402" t="str">
            <v>L</v>
          </cell>
          <cell r="E1402">
            <v>0</v>
          </cell>
          <cell r="F1402">
            <v>4</v>
          </cell>
        </row>
        <row r="1403">
          <cell r="A1403" t="str">
            <v>SCHWARZMANN Michael</v>
          </cell>
          <cell r="D1403" t="str">
            <v>L</v>
          </cell>
          <cell r="E1403">
            <v>1</v>
          </cell>
          <cell r="F1403">
            <v>4</v>
          </cell>
        </row>
        <row r="1404">
          <cell r="A1404" t="str">
            <v>SIRIRONNACHAI Sarawut</v>
          </cell>
          <cell r="D1404" t="str">
            <v>L</v>
          </cell>
          <cell r="E1404">
            <v>0</v>
          </cell>
          <cell r="F1404">
            <v>4</v>
          </cell>
        </row>
        <row r="1405">
          <cell r="A1405" t="str">
            <v>SUNDERLAND Dylan</v>
          </cell>
          <cell r="D1405" t="str">
            <v>L</v>
          </cell>
          <cell r="E1405">
            <v>1</v>
          </cell>
          <cell r="F1405">
            <v>4</v>
          </cell>
        </row>
        <row r="1406">
          <cell r="A1406" t="str">
            <v>TUREK Daniel</v>
          </cell>
          <cell r="D1406" t="str">
            <v>L</v>
          </cell>
          <cell r="E1406">
            <v>0</v>
          </cell>
          <cell r="F1406">
            <v>4</v>
          </cell>
        </row>
        <row r="1407">
          <cell r="A1407" t="str">
            <v>URIANSTAD Martin</v>
          </cell>
          <cell r="D1407" t="str">
            <v>L</v>
          </cell>
          <cell r="E1407">
            <v>0</v>
          </cell>
          <cell r="F1407">
            <v>4</v>
          </cell>
        </row>
        <row r="1408">
          <cell r="A1408" t="str">
            <v>VERRE Alessandro</v>
          </cell>
          <cell r="D1408" t="str">
            <v>L</v>
          </cell>
          <cell r="E1408">
            <v>0</v>
          </cell>
          <cell r="F1408">
            <v>4</v>
          </cell>
        </row>
        <row r="1409">
          <cell r="A1409" t="str">
            <v>ANGULO Antonio</v>
          </cell>
          <cell r="D1409" t="str">
            <v>L</v>
          </cell>
          <cell r="E1409">
            <v>0</v>
          </cell>
          <cell r="F1409">
            <v>3</v>
          </cell>
        </row>
        <row r="1410">
          <cell r="A1410" t="str">
            <v>BOGUSLAWSKI Marceli</v>
          </cell>
          <cell r="D1410" t="str">
            <v>L</v>
          </cell>
          <cell r="E1410">
            <v>0</v>
          </cell>
          <cell r="F1410">
            <v>3</v>
          </cell>
        </row>
        <row r="1411">
          <cell r="A1411" t="str">
            <v>DREGE André</v>
          </cell>
          <cell r="D1411" t="str">
            <v>L</v>
          </cell>
          <cell r="E1411">
            <v>0</v>
          </cell>
          <cell r="F1411">
            <v>3</v>
          </cell>
        </row>
        <row r="1412">
          <cell r="A1412" t="str">
            <v>FELIPE Marcelo</v>
          </cell>
          <cell r="D1412" t="str">
            <v>L</v>
          </cell>
          <cell r="E1412">
            <v>0</v>
          </cell>
          <cell r="F1412">
            <v>3</v>
          </cell>
        </row>
        <row r="1413">
          <cell r="A1413" t="str">
            <v>FUENTES Ángel</v>
          </cell>
          <cell r="D1413" t="str">
            <v>L</v>
          </cell>
          <cell r="E1413">
            <v>0</v>
          </cell>
          <cell r="F1413">
            <v>3</v>
          </cell>
        </row>
        <row r="1414">
          <cell r="A1414" t="str">
            <v>GAROSIO Andrea</v>
          </cell>
          <cell r="D1414" t="str">
            <v>L</v>
          </cell>
          <cell r="E1414">
            <v>1</v>
          </cell>
          <cell r="F1414">
            <v>3</v>
          </cell>
        </row>
        <row r="1415">
          <cell r="A1415" t="str">
            <v>LEBAS Thomas</v>
          </cell>
          <cell r="D1415" t="str">
            <v>L</v>
          </cell>
          <cell r="E1415">
            <v>1</v>
          </cell>
          <cell r="F1415">
            <v>3</v>
          </cell>
        </row>
        <row r="1416">
          <cell r="A1416" t="str">
            <v>LEROUX Samuel</v>
          </cell>
          <cell r="D1416" t="str">
            <v>L</v>
          </cell>
          <cell r="E1416">
            <v>0</v>
          </cell>
          <cell r="F1416">
            <v>3</v>
          </cell>
        </row>
        <row r="1417">
          <cell r="A1417" t="str">
            <v>LOZANO David</v>
          </cell>
          <cell r="D1417" t="str">
            <v>L</v>
          </cell>
          <cell r="E1417">
            <v>0</v>
          </cell>
          <cell r="F1417">
            <v>3</v>
          </cell>
        </row>
        <row r="1418">
          <cell r="A1418" t="str">
            <v>ÓMARSSON Ingvar</v>
          </cell>
          <cell r="D1418" t="str">
            <v>L</v>
          </cell>
          <cell r="E1418">
            <v>0</v>
          </cell>
          <cell r="F1418">
            <v>3</v>
          </cell>
        </row>
        <row r="1419">
          <cell r="A1419" t="str">
            <v>PEYSKENS Dimitri</v>
          </cell>
          <cell r="D1419" t="str">
            <v>L</v>
          </cell>
          <cell r="E1419">
            <v>0</v>
          </cell>
          <cell r="F1419">
            <v>3</v>
          </cell>
        </row>
        <row r="1420">
          <cell r="A1420" t="str">
            <v>RODRIGUEZ Jose Luis</v>
          </cell>
          <cell r="D1420" t="str">
            <v>L</v>
          </cell>
          <cell r="E1420">
            <v>0</v>
          </cell>
          <cell r="F1420">
            <v>3</v>
          </cell>
        </row>
        <row r="1421">
          <cell r="A1421" t="str">
            <v>SAIDI Nassim</v>
          </cell>
          <cell r="D1421" t="str">
            <v>L</v>
          </cell>
          <cell r="E1421">
            <v>0</v>
          </cell>
          <cell r="F1421">
            <v>3</v>
          </cell>
        </row>
        <row r="1422">
          <cell r="A1422" t="str">
            <v>TEUTENBERG Tim Torn</v>
          </cell>
          <cell r="D1422" t="str">
            <v>L</v>
          </cell>
          <cell r="E1422">
            <v>0</v>
          </cell>
          <cell r="F1422">
            <v>3</v>
          </cell>
        </row>
        <row r="1423">
          <cell r="A1423" t="str">
            <v>TOLIO Alex</v>
          </cell>
          <cell r="D1423" t="str">
            <v>L</v>
          </cell>
          <cell r="E1423">
            <v>1</v>
          </cell>
          <cell r="F1423">
            <v>3</v>
          </cell>
        </row>
        <row r="1424">
          <cell r="A1424" t="str">
            <v>VERZA Riccardo</v>
          </cell>
          <cell r="D1424" t="str">
            <v>L</v>
          </cell>
          <cell r="E1424">
            <v>1</v>
          </cell>
          <cell r="F1424">
            <v>3</v>
          </cell>
        </row>
        <row r="1425">
          <cell r="A1425" t="str">
            <v>BUDZINSKI Tomasz</v>
          </cell>
          <cell r="D1425" t="str">
            <v>L</v>
          </cell>
          <cell r="E1425">
            <v>0</v>
          </cell>
          <cell r="F1425">
            <v>2</v>
          </cell>
        </row>
        <row r="1426">
          <cell r="A1426" t="str">
            <v>FETTER Erik</v>
          </cell>
          <cell r="D1426" t="str">
            <v>L</v>
          </cell>
          <cell r="E1426">
            <v>0</v>
          </cell>
          <cell r="F1426">
            <v>2</v>
          </cell>
        </row>
        <row r="1427">
          <cell r="A1427" t="str">
            <v>HOPKINS Dylan</v>
          </cell>
          <cell r="D1427" t="str">
            <v>L</v>
          </cell>
          <cell r="E1427">
            <v>0</v>
          </cell>
          <cell r="F1427">
            <v>2</v>
          </cell>
        </row>
        <row r="1428">
          <cell r="A1428" t="str">
            <v>KORETZKY Victor</v>
          </cell>
          <cell r="D1428" t="str">
            <v>L</v>
          </cell>
          <cell r="E1428">
            <v>0</v>
          </cell>
          <cell r="F1428">
            <v>2</v>
          </cell>
        </row>
        <row r="1429">
          <cell r="A1429" t="str">
            <v>MEILER Lukas</v>
          </cell>
          <cell r="D1429" t="str">
            <v>L</v>
          </cell>
          <cell r="E1429">
            <v>0</v>
          </cell>
          <cell r="F1429">
            <v>2</v>
          </cell>
        </row>
        <row r="1430">
          <cell r="A1430" t="str">
            <v>OTTEMA Rick</v>
          </cell>
          <cell r="D1430" t="str">
            <v>L</v>
          </cell>
          <cell r="E1430">
            <v>0</v>
          </cell>
          <cell r="F1430">
            <v>2</v>
          </cell>
        </row>
        <row r="1431">
          <cell r="A1431" t="str">
            <v>PELEGRÍ Óscar</v>
          </cell>
          <cell r="D1431" t="str">
            <v>L</v>
          </cell>
          <cell r="E1431">
            <v>0</v>
          </cell>
          <cell r="F1431">
            <v>2</v>
          </cell>
        </row>
        <row r="1432">
          <cell r="A1432" t="str">
            <v>PESENTI Thomas</v>
          </cell>
          <cell r="D1432" t="str">
            <v>L</v>
          </cell>
          <cell r="E1432">
            <v>0</v>
          </cell>
          <cell r="F1432">
            <v>2</v>
          </cell>
        </row>
        <row r="1433">
          <cell r="A1433" t="str">
            <v>POTOČKI Viktor</v>
          </cell>
          <cell r="D1433" t="str">
            <v>L</v>
          </cell>
          <cell r="E1433">
            <v>0</v>
          </cell>
          <cell r="F1433">
            <v>2</v>
          </cell>
        </row>
        <row r="1434">
          <cell r="A1434" t="str">
            <v>SAJNOK Szymon</v>
          </cell>
          <cell r="D1434" t="str">
            <v>L</v>
          </cell>
          <cell r="E1434">
            <v>1</v>
          </cell>
          <cell r="F1434">
            <v>2</v>
          </cell>
        </row>
        <row r="1435">
          <cell r="A1435" t="str">
            <v>TOUZE Damien</v>
          </cell>
          <cell r="D1435" t="str">
            <v>L</v>
          </cell>
          <cell r="E1435">
            <v>0</v>
          </cell>
          <cell r="F1435">
            <v>2</v>
          </cell>
        </row>
        <row r="1436">
          <cell r="A1436" t="str">
            <v>VERMEULEN Emiel</v>
          </cell>
          <cell r="D1436" t="str">
            <v>L</v>
          </cell>
          <cell r="E1436">
            <v>0</v>
          </cell>
          <cell r="F1436">
            <v>2</v>
          </cell>
        </row>
        <row r="1437">
          <cell r="A1437" t="str">
            <v>WALLS Matthew</v>
          </cell>
          <cell r="D1437" t="str">
            <v>L</v>
          </cell>
          <cell r="E1437">
            <v>1</v>
          </cell>
          <cell r="F1437">
            <v>2</v>
          </cell>
        </row>
        <row r="1438">
          <cell r="A1438" t="str">
            <v>BÁRTA Tomáš</v>
          </cell>
          <cell r="D1438" t="str">
            <v>L</v>
          </cell>
          <cell r="E1438">
            <v>0</v>
          </cell>
          <cell r="F1438">
            <v>1</v>
          </cell>
        </row>
        <row r="1439">
          <cell r="A1439" t="str">
            <v>BARTHE Cyril</v>
          </cell>
          <cell r="D1439" t="str">
            <v>L</v>
          </cell>
          <cell r="E1439">
            <v>0</v>
          </cell>
          <cell r="F1439">
            <v>1</v>
          </cell>
        </row>
        <row r="1440">
          <cell r="A1440" t="str">
            <v>CARVALHO Andre</v>
          </cell>
          <cell r="D1440" t="str">
            <v>L</v>
          </cell>
          <cell r="E1440">
            <v>0</v>
          </cell>
          <cell r="F1440">
            <v>1</v>
          </cell>
        </row>
        <row r="1441">
          <cell r="A1441" t="str">
            <v>COUANON Jonathan</v>
          </cell>
          <cell r="D1441" t="str">
            <v>L</v>
          </cell>
          <cell r="E1441">
            <v>0</v>
          </cell>
          <cell r="F1441">
            <v>1</v>
          </cell>
        </row>
        <row r="1442">
          <cell r="A1442" t="str">
            <v>DECLERCQ Tim</v>
          </cell>
          <cell r="D1442" t="str">
            <v>L</v>
          </cell>
          <cell r="E1442">
            <v>2</v>
          </cell>
          <cell r="F1442">
            <v>1</v>
          </cell>
        </row>
        <row r="1443">
          <cell r="A1443" t="str">
            <v>DEL PINO Jesus</v>
          </cell>
          <cell r="D1443" t="str">
            <v>L</v>
          </cell>
          <cell r="E1443">
            <v>0</v>
          </cell>
          <cell r="F1443">
            <v>1</v>
          </cell>
        </row>
        <row r="1444">
          <cell r="A1444" t="str">
            <v>ERDENEBAT Bilguunjargal</v>
          </cell>
          <cell r="D1444" t="str">
            <v>L</v>
          </cell>
          <cell r="E1444">
            <v>0</v>
          </cell>
          <cell r="F1444">
            <v>1</v>
          </cell>
        </row>
        <row r="1445">
          <cell r="A1445" t="str">
            <v>EWART Jesse</v>
          </cell>
          <cell r="D1445" t="str">
            <v>L</v>
          </cell>
          <cell r="E1445">
            <v>1</v>
          </cell>
          <cell r="F1445">
            <v>1</v>
          </cell>
        </row>
        <row r="1446">
          <cell r="A1446" t="str">
            <v>HESTERS Jules</v>
          </cell>
          <cell r="D1446" t="str">
            <v>L</v>
          </cell>
          <cell r="E1446">
            <v>0</v>
          </cell>
          <cell r="F1446">
            <v>1</v>
          </cell>
        </row>
        <row r="1447">
          <cell r="A1447" t="str">
            <v>IACCHI Alessandro</v>
          </cell>
          <cell r="D1447" t="str">
            <v>L</v>
          </cell>
          <cell r="E1447">
            <v>0</v>
          </cell>
          <cell r="F1447">
            <v>1</v>
          </cell>
        </row>
        <row r="1448">
          <cell r="A1448" t="str">
            <v>IRIBAR Unai</v>
          </cell>
          <cell r="D1448" t="str">
            <v>L</v>
          </cell>
          <cell r="E1448">
            <v>0</v>
          </cell>
          <cell r="F1448">
            <v>1</v>
          </cell>
        </row>
        <row r="1449">
          <cell r="A1449" t="str">
            <v>LUCCA Riccardo</v>
          </cell>
          <cell r="D1449" t="str">
            <v>L</v>
          </cell>
          <cell r="E1449">
            <v>0</v>
          </cell>
          <cell r="F1449">
            <v>1</v>
          </cell>
        </row>
        <row r="1450">
          <cell r="A1450" t="str">
            <v>NSENGIMANA Jean Bosco</v>
          </cell>
          <cell r="D1450" t="str">
            <v>L</v>
          </cell>
          <cell r="E1450">
            <v>1</v>
          </cell>
          <cell r="F1450">
            <v>1</v>
          </cell>
        </row>
        <row r="1451">
          <cell r="A1451" t="str">
            <v>OYOLA Róbigzon Leandro</v>
          </cell>
          <cell r="D1451" t="str">
            <v>L</v>
          </cell>
          <cell r="E1451">
            <v>0</v>
          </cell>
          <cell r="F1451">
            <v>1</v>
          </cell>
        </row>
        <row r="1452">
          <cell r="A1452" t="str">
            <v>PALZER Anton</v>
          </cell>
          <cell r="D1452" t="str">
            <v>L</v>
          </cell>
          <cell r="E1452">
            <v>0</v>
          </cell>
          <cell r="F1452">
            <v>1</v>
          </cell>
        </row>
        <row r="1453">
          <cell r="A1453" t="str">
            <v>PARK Keon Woo</v>
          </cell>
          <cell r="D1453" t="str">
            <v>L</v>
          </cell>
          <cell r="E1453">
            <v>0</v>
          </cell>
          <cell r="F1453">
            <v>1</v>
          </cell>
        </row>
        <row r="1454">
          <cell r="A1454" t="str">
            <v>RETAILLEAU Valentin</v>
          </cell>
          <cell r="D1454" t="str">
            <v>L</v>
          </cell>
          <cell r="E1454">
            <v>0</v>
          </cell>
          <cell r="F1454">
            <v>1</v>
          </cell>
        </row>
        <row r="1455">
          <cell r="A1455" t="str">
            <v>ROPERO Alejandro</v>
          </cell>
          <cell r="D1455" t="str">
            <v>L</v>
          </cell>
          <cell r="E1455">
            <v>0</v>
          </cell>
          <cell r="F1455">
            <v>1</v>
          </cell>
        </row>
        <row r="1456">
          <cell r="A1456" t="str">
            <v>SCOTT Jacob</v>
          </cell>
          <cell r="D1456" t="str">
            <v>L</v>
          </cell>
          <cell r="E1456">
            <v>1</v>
          </cell>
          <cell r="F1456">
            <v>1</v>
          </cell>
        </row>
        <row r="1457">
          <cell r="A1457" t="str">
            <v>SKAARSETH Anders</v>
          </cell>
          <cell r="D1457" t="str">
            <v>L</v>
          </cell>
          <cell r="E1457">
            <v>0</v>
          </cell>
          <cell r="F1457">
            <v>1</v>
          </cell>
        </row>
        <row r="1458">
          <cell r="A1458" t="str">
            <v>STEHLI Félix</v>
          </cell>
          <cell r="D1458" t="str">
            <v>L</v>
          </cell>
          <cell r="E1458">
            <v>0</v>
          </cell>
          <cell r="F1458">
            <v>1</v>
          </cell>
        </row>
        <row r="1459">
          <cell r="A1459" t="str">
            <v>VAN BELLE Loe</v>
          </cell>
          <cell r="D1459" t="str">
            <v>L</v>
          </cell>
          <cell r="E1459">
            <v>5</v>
          </cell>
          <cell r="F1459">
            <v>1</v>
          </cell>
        </row>
        <row r="1460">
          <cell r="A1460" t="str">
            <v>VAN NIEKERK Morné</v>
          </cell>
          <cell r="D1460" t="str">
            <v>L</v>
          </cell>
          <cell r="E1460">
            <v>0</v>
          </cell>
          <cell r="F1460">
            <v>1</v>
          </cell>
        </row>
        <row r="1461">
          <cell r="A1461" t="str">
            <v>VERCHER Mattéo</v>
          </cell>
          <cell r="D1461" t="str">
            <v>L</v>
          </cell>
          <cell r="E1461">
            <v>0</v>
          </cell>
          <cell r="F1461">
            <v>1</v>
          </cell>
        </row>
        <row r="1462">
          <cell r="A1462" t="str">
            <v>AALRUST Håkon</v>
          </cell>
          <cell r="D1462" t="str">
            <v>L</v>
          </cell>
          <cell r="E1462">
            <v>3</v>
          </cell>
          <cell r="F1462">
            <v>0</v>
          </cell>
        </row>
        <row r="1463">
          <cell r="A1463" t="str">
            <v>ADAMIETZ Johannes</v>
          </cell>
          <cell r="D1463" t="str">
            <v>L</v>
          </cell>
          <cell r="E1463">
            <v>2</v>
          </cell>
          <cell r="F1463">
            <v>0</v>
          </cell>
        </row>
        <row r="1464">
          <cell r="A1464" t="str">
            <v>AERTS Thijs</v>
          </cell>
          <cell r="D1464" t="str">
            <v>L</v>
          </cell>
          <cell r="E1464">
            <v>6</v>
          </cell>
          <cell r="F1464">
            <v>0</v>
          </cell>
        </row>
        <row r="1465">
          <cell r="A1465" t="str">
            <v>ALBA Juan Diego</v>
          </cell>
          <cell r="D1465" t="str">
            <v>L</v>
          </cell>
          <cell r="E1465">
            <v>1</v>
          </cell>
          <cell r="F1465">
            <v>0</v>
          </cell>
        </row>
        <row r="1466">
          <cell r="A1466" t="str">
            <v>AMADOR Andrey</v>
          </cell>
          <cell r="D1466" t="str">
            <v>L</v>
          </cell>
          <cell r="E1466">
            <v>6</v>
          </cell>
          <cell r="F1466">
            <v>0</v>
          </cell>
        </row>
        <row r="1467">
          <cell r="A1467" t="str">
            <v>ANACONA Winner</v>
          </cell>
          <cell r="D1467" t="str">
            <v>L</v>
          </cell>
          <cell r="E1467">
            <v>3</v>
          </cell>
          <cell r="F1467">
            <v>0</v>
          </cell>
        </row>
        <row r="1468">
          <cell r="A1468" t="str">
            <v>ANTUNES Tiago</v>
          </cell>
          <cell r="D1468" t="str">
            <v>L</v>
          </cell>
          <cell r="E1468">
            <v>1</v>
          </cell>
          <cell r="F1468">
            <v>0</v>
          </cell>
        </row>
        <row r="1469">
          <cell r="A1469" t="str">
            <v>APERS Ruben</v>
          </cell>
          <cell r="D1469" t="str">
            <v>L</v>
          </cell>
          <cell r="E1469">
            <v>0</v>
          </cell>
          <cell r="F1469">
            <v>0</v>
          </cell>
        </row>
        <row r="1470">
          <cell r="A1470" t="str">
            <v>ARCAS Jorge</v>
          </cell>
          <cell r="D1470" t="str">
            <v>L</v>
          </cell>
          <cell r="E1470">
            <v>0</v>
          </cell>
          <cell r="F1470">
            <v>0</v>
          </cell>
        </row>
        <row r="1471">
          <cell r="A1471" t="str">
            <v>ÄRM Rait</v>
          </cell>
          <cell r="D1471" t="str">
            <v>L</v>
          </cell>
          <cell r="E1471">
            <v>1</v>
          </cell>
          <cell r="F1471">
            <v>0</v>
          </cell>
        </row>
        <row r="1472">
          <cell r="A1472" t="str">
            <v>ARMÉE Sander</v>
          </cell>
          <cell r="D1472" t="str">
            <v>L</v>
          </cell>
          <cell r="E1472">
            <v>1</v>
          </cell>
          <cell r="F1472">
            <v>0</v>
          </cell>
        </row>
        <row r="1473">
          <cell r="A1473" t="str">
            <v>BARBERO Carlos</v>
          </cell>
          <cell r="D1473" t="str">
            <v>L</v>
          </cell>
          <cell r="E1473">
            <v>0</v>
          </cell>
          <cell r="F1473">
            <v>0</v>
          </cell>
        </row>
        <row r="1474">
          <cell r="A1474" t="str">
            <v>BASSON Gustav</v>
          </cell>
          <cell r="D1474" t="str">
            <v>L</v>
          </cell>
          <cell r="E1474">
            <v>0</v>
          </cell>
          <cell r="F1474">
            <v>0</v>
          </cell>
        </row>
        <row r="1475">
          <cell r="A1475" t="str">
            <v>BATTAGLIN Enrico</v>
          </cell>
          <cell r="D1475" t="str">
            <v>L</v>
          </cell>
          <cell r="E1475">
            <v>3</v>
          </cell>
          <cell r="F1475">
            <v>0</v>
          </cell>
        </row>
        <row r="1476">
          <cell r="A1476" t="str">
            <v>BENNETT Stéfan</v>
          </cell>
          <cell r="D1476" t="str">
            <v>L</v>
          </cell>
          <cell r="E1476">
            <v>2</v>
          </cell>
          <cell r="F1476">
            <v>0</v>
          </cell>
        </row>
        <row r="1477">
          <cell r="A1477" t="str">
            <v>BENNETT Sean</v>
          </cell>
          <cell r="D1477" t="str">
            <v>L</v>
          </cell>
          <cell r="E1477">
            <v>0</v>
          </cell>
          <cell r="F1477">
            <v>0</v>
          </cell>
        </row>
        <row r="1478">
          <cell r="A1478" t="str">
            <v>BESSON Kevin</v>
          </cell>
          <cell r="D1478" t="str">
            <v>L</v>
          </cell>
          <cell r="E1478">
            <v>0</v>
          </cell>
          <cell r="F1478">
            <v>0</v>
          </cell>
        </row>
        <row r="1479">
          <cell r="A1479" t="str">
            <v>BIGHAM Daniel</v>
          </cell>
          <cell r="D1479" t="str">
            <v>L</v>
          </cell>
          <cell r="E1479">
            <v>0</v>
          </cell>
          <cell r="F1479">
            <v>0</v>
          </cell>
        </row>
        <row r="1480">
          <cell r="A1480" t="str">
            <v>BOILEAU Alan</v>
          </cell>
          <cell r="D1480" t="str">
            <v>L</v>
          </cell>
          <cell r="E1480">
            <v>0</v>
          </cell>
          <cell r="F1480">
            <v>0</v>
          </cell>
        </row>
        <row r="1481">
          <cell r="A1481" t="str">
            <v>BORTOLUZZI Giovanni</v>
          </cell>
          <cell r="D1481" t="str">
            <v>L</v>
          </cell>
          <cell r="E1481">
            <v>0</v>
          </cell>
          <cell r="F1481">
            <v>0</v>
          </cell>
        </row>
        <row r="1482">
          <cell r="A1482" t="str">
            <v>BRAND Sam</v>
          </cell>
          <cell r="D1482" t="str">
            <v>L</v>
          </cell>
          <cell r="E1482">
            <v>0</v>
          </cell>
          <cell r="F1482">
            <v>0</v>
          </cell>
        </row>
        <row r="1483">
          <cell r="A1483" t="str">
            <v>BROŻYNA Piotr</v>
          </cell>
          <cell r="D1483" t="str">
            <v>L</v>
          </cell>
          <cell r="E1483">
            <v>0</v>
          </cell>
          <cell r="F1483">
            <v>0</v>
          </cell>
        </row>
        <row r="1484">
          <cell r="A1484" t="str">
            <v>BRUN Nils</v>
          </cell>
          <cell r="D1484" t="str">
            <v>L</v>
          </cell>
          <cell r="E1484">
            <v>0</v>
          </cell>
          <cell r="F1484">
            <v>0</v>
          </cell>
        </row>
        <row r="1485">
          <cell r="A1485" t="str">
            <v>BUTS Vitaliy</v>
          </cell>
          <cell r="D1485" t="str">
            <v>L</v>
          </cell>
          <cell r="E1485">
            <v>0</v>
          </cell>
          <cell r="F1485">
            <v>0</v>
          </cell>
        </row>
        <row r="1486">
          <cell r="A1486" t="str">
            <v>BYIZA UHIRIWE Rnus</v>
          </cell>
          <cell r="D1486" t="str">
            <v>L</v>
          </cell>
          <cell r="E1486">
            <v>0</v>
          </cell>
          <cell r="F1486">
            <v>0</v>
          </cell>
        </row>
        <row r="1487">
          <cell r="A1487" t="str">
            <v>ČANECKÝ Marek</v>
          </cell>
          <cell r="D1487" t="str">
            <v>L</v>
          </cell>
          <cell r="E1487">
            <v>0</v>
          </cell>
          <cell r="F1487">
            <v>0</v>
          </cell>
        </row>
        <row r="1488">
          <cell r="A1488" t="str">
            <v>CAÑELLAS Xavier</v>
          </cell>
          <cell r="D1488" t="str">
            <v>L</v>
          </cell>
          <cell r="E1488">
            <v>2</v>
          </cell>
          <cell r="F1488">
            <v>0</v>
          </cell>
        </row>
        <row r="1489">
          <cell r="A1489" t="str">
            <v>CARBONI Giovanni</v>
          </cell>
          <cell r="D1489" t="str">
            <v>L</v>
          </cell>
          <cell r="E1489">
            <v>0</v>
          </cell>
          <cell r="F1489">
            <v>0</v>
          </cell>
        </row>
        <row r="1490">
          <cell r="A1490" t="str">
            <v>CARDOSO André</v>
          </cell>
          <cell r="D1490" t="str">
            <v>L</v>
          </cell>
          <cell r="E1490">
            <v>0</v>
          </cell>
          <cell r="F1490">
            <v>0</v>
          </cell>
        </row>
        <row r="1491">
          <cell r="A1491" t="str">
            <v>CARPENTER Robin</v>
          </cell>
          <cell r="D1491" t="str">
            <v>L</v>
          </cell>
          <cell r="E1491">
            <v>0</v>
          </cell>
          <cell r="F1491">
            <v>0</v>
          </cell>
        </row>
        <row r="1492">
          <cell r="A1492" t="str">
            <v>CATALDO Dario</v>
          </cell>
          <cell r="D1492" t="str">
            <v>L</v>
          </cell>
          <cell r="E1492">
            <v>0</v>
          </cell>
          <cell r="F1492">
            <v>0</v>
          </cell>
        </row>
        <row r="1493">
          <cell r="A1493" t="str">
            <v>CHAICHI RAGHIMI Mohamadesmail</v>
          </cell>
          <cell r="D1493" t="str">
            <v>L</v>
          </cell>
          <cell r="E1493">
            <v>1</v>
          </cell>
          <cell r="F1493">
            <v>0</v>
          </cell>
        </row>
        <row r="1494">
          <cell r="A1494" t="str">
            <v>CHAMAN Lauro Cesar</v>
          </cell>
          <cell r="D1494" t="str">
            <v>L</v>
          </cell>
          <cell r="E1494">
            <v>0</v>
          </cell>
          <cell r="F1494">
            <v>0</v>
          </cell>
        </row>
        <row r="1495">
          <cell r="A1495" t="str">
            <v>CHAWCHIANGKWANG Peerapol</v>
          </cell>
          <cell r="D1495" t="str">
            <v>L</v>
          </cell>
          <cell r="E1495">
            <v>2</v>
          </cell>
          <cell r="F1495">
            <v>0</v>
          </cell>
        </row>
        <row r="1496">
          <cell r="A1496" t="str">
            <v>CHEVALIER Maxime</v>
          </cell>
          <cell r="D1496" t="str">
            <v>L</v>
          </cell>
          <cell r="E1496">
            <v>0</v>
          </cell>
          <cell r="F1496">
            <v>0</v>
          </cell>
        </row>
        <row r="1497">
          <cell r="A1497" t="str">
            <v>CHRISTIE-JOHNSTON Alastair</v>
          </cell>
          <cell r="D1497" t="str">
            <v>L</v>
          </cell>
          <cell r="E1497">
            <v>0</v>
          </cell>
          <cell r="F1497">
            <v>0</v>
          </cell>
        </row>
        <row r="1498">
          <cell r="A1498" t="str">
            <v>CONCA Filippo</v>
          </cell>
          <cell r="D1498" t="str">
            <v>L</v>
          </cell>
          <cell r="E1498">
            <v>0</v>
          </cell>
          <cell r="F1498">
            <v>0</v>
          </cell>
        </row>
        <row r="1499">
          <cell r="A1499" t="str">
            <v>CONTRERAS Emiliano</v>
          </cell>
          <cell r="D1499" t="str">
            <v>L</v>
          </cell>
          <cell r="E1499">
            <v>0</v>
          </cell>
          <cell r="F1499">
            <v>0</v>
          </cell>
        </row>
        <row r="1500">
          <cell r="A1500" t="str">
            <v>COSTA Fábio</v>
          </cell>
          <cell r="D1500" t="str">
            <v>L</v>
          </cell>
          <cell r="E1500">
            <v>1</v>
          </cell>
          <cell r="F1500">
            <v>0</v>
          </cell>
        </row>
        <row r="1501">
          <cell r="A1501" t="str">
            <v>CRISTA Daniel</v>
          </cell>
          <cell r="D1501" t="str">
            <v>L</v>
          </cell>
          <cell r="E1501">
            <v>0</v>
          </cell>
          <cell r="F1501">
            <v>0</v>
          </cell>
        </row>
        <row r="1502">
          <cell r="A1502" t="str">
            <v>CULLY Ján Andrej</v>
          </cell>
          <cell r="D1502" t="str">
            <v>L</v>
          </cell>
          <cell r="E1502">
            <v>0</v>
          </cell>
          <cell r="F1502">
            <v>0</v>
          </cell>
        </row>
        <row r="1503">
          <cell r="A1503" t="str">
            <v>DAL-CIN Matteo</v>
          </cell>
          <cell r="D1503" t="str">
            <v>L</v>
          </cell>
          <cell r="E1503">
            <v>0</v>
          </cell>
          <cell r="F1503">
            <v>0</v>
          </cell>
        </row>
        <row r="1504">
          <cell r="A1504" t="str">
            <v>DAPPORTO Davide</v>
          </cell>
          <cell r="D1504" t="str">
            <v>L</v>
          </cell>
          <cell r="E1504">
            <v>0</v>
          </cell>
          <cell r="F1504">
            <v>0</v>
          </cell>
        </row>
        <row r="1505">
          <cell r="A1505" t="str">
            <v>DAUPHIN Florian</v>
          </cell>
          <cell r="D1505" t="str">
            <v>L</v>
          </cell>
          <cell r="E1505">
            <v>1</v>
          </cell>
          <cell r="F1505">
            <v>0</v>
          </cell>
        </row>
        <row r="1506">
          <cell r="A1506" t="str">
            <v>DE CASSAN Davide</v>
          </cell>
          <cell r="D1506" t="str">
            <v>L</v>
          </cell>
          <cell r="E1506">
            <v>0</v>
          </cell>
          <cell r="F1506">
            <v>0</v>
          </cell>
        </row>
        <row r="1507">
          <cell r="A1507" t="str">
            <v>DECLERCQ Benjamin</v>
          </cell>
          <cell r="D1507" t="str">
            <v>L</v>
          </cell>
          <cell r="E1507">
            <v>1</v>
          </cell>
          <cell r="F1507">
            <v>0</v>
          </cell>
        </row>
        <row r="1508">
          <cell r="A1508" t="str">
            <v>DELACROIX Tristan</v>
          </cell>
          <cell r="D1508" t="str">
            <v>L</v>
          </cell>
          <cell r="E1508">
            <v>0</v>
          </cell>
          <cell r="F1508">
            <v>0</v>
          </cell>
        </row>
        <row r="1509">
          <cell r="A1509" t="str">
            <v>DI FELICE Francesco</v>
          </cell>
          <cell r="D1509" t="str">
            <v>L</v>
          </cell>
          <cell r="E1509">
            <v>0</v>
          </cell>
          <cell r="F1509">
            <v>0</v>
          </cell>
        </row>
        <row r="1510">
          <cell r="A1510" t="str">
            <v>DIMA Emil</v>
          </cell>
          <cell r="D1510" t="str">
            <v>L</v>
          </cell>
          <cell r="E1510">
            <v>0</v>
          </cell>
          <cell r="F1510">
            <v>0</v>
          </cell>
        </row>
        <row r="1511">
          <cell r="A1511" t="str">
            <v>DUCKERT Roman</v>
          </cell>
          <cell r="D1511" t="str">
            <v>L</v>
          </cell>
          <cell r="E1511">
            <v>0</v>
          </cell>
          <cell r="F1511">
            <v>0</v>
          </cell>
        </row>
        <row r="1512">
          <cell r="A1512" t="str">
            <v>DUNNEWIND Jan</v>
          </cell>
          <cell r="D1512" t="str">
            <v>L</v>
          </cell>
          <cell r="E1512">
            <v>0</v>
          </cell>
          <cell r="F1512">
            <v>0</v>
          </cell>
        </row>
        <row r="1513">
          <cell r="A1513" t="str">
            <v>ERIKSSON Jacob</v>
          </cell>
          <cell r="D1513" t="str">
            <v>L</v>
          </cell>
          <cell r="E1513">
            <v>1</v>
          </cell>
          <cell r="F1513">
            <v>0</v>
          </cell>
        </row>
        <row r="1514">
          <cell r="A1514" t="str">
            <v>FENG Chun Kai</v>
          </cell>
          <cell r="D1514" t="str">
            <v>L</v>
          </cell>
          <cell r="E1514">
            <v>0</v>
          </cell>
          <cell r="F1514">
            <v>0</v>
          </cell>
        </row>
        <row r="1515">
          <cell r="A1515" t="str">
            <v>FERASSE Thibault</v>
          </cell>
          <cell r="D1515" t="str">
            <v>L</v>
          </cell>
          <cell r="E1515">
            <v>0</v>
          </cell>
          <cell r="F1515">
            <v>0</v>
          </cell>
        </row>
        <row r="1516">
          <cell r="A1516" t="str">
            <v>FERNANDES Luis</v>
          </cell>
          <cell r="D1516" t="str">
            <v>L</v>
          </cell>
          <cell r="E1516">
            <v>0</v>
          </cell>
          <cell r="F1516">
            <v>0</v>
          </cell>
        </row>
        <row r="1517">
          <cell r="A1517" t="str">
            <v>FINKŠT Tilen</v>
          </cell>
          <cell r="D1517" t="str">
            <v>L</v>
          </cell>
          <cell r="E1517">
            <v>0</v>
          </cell>
          <cell r="F1517">
            <v>0</v>
          </cell>
        </row>
        <row r="1518">
          <cell r="A1518" t="str">
            <v>FLAKSIS Andžs</v>
          </cell>
          <cell r="D1518" t="str">
            <v>L</v>
          </cell>
          <cell r="E1518">
            <v>0</v>
          </cell>
          <cell r="F1518">
            <v>0</v>
          </cell>
        </row>
        <row r="1519">
          <cell r="A1519" t="str">
            <v>FORSSELL Hugo</v>
          </cell>
          <cell r="D1519" t="str">
            <v>L</v>
          </cell>
          <cell r="E1519">
            <v>0</v>
          </cell>
          <cell r="F1519">
            <v>0</v>
          </cell>
        </row>
        <row r="1520">
          <cell r="A1520" t="str">
            <v>FREIBERG Michael</v>
          </cell>
          <cell r="D1520" t="str">
            <v>L</v>
          </cell>
          <cell r="E1520">
            <v>0</v>
          </cell>
          <cell r="F1520">
            <v>0</v>
          </cell>
        </row>
        <row r="1521">
          <cell r="A1521" t="str">
            <v>FROOME Chris</v>
          </cell>
          <cell r="D1521" t="str">
            <v>L</v>
          </cell>
          <cell r="E1521">
            <v>14</v>
          </cell>
          <cell r="F1521">
            <v>0</v>
          </cell>
        </row>
        <row r="1522">
          <cell r="A1522" t="str">
            <v>GARCÍA Marcos</v>
          </cell>
          <cell r="D1522" t="str">
            <v>L</v>
          </cell>
          <cell r="E1522">
            <v>0</v>
          </cell>
          <cell r="F1522">
            <v>0</v>
          </cell>
        </row>
        <row r="1523">
          <cell r="A1523" t="str">
            <v>GELDERS Gil</v>
          </cell>
          <cell r="D1523" t="str">
            <v>L</v>
          </cell>
          <cell r="E1523">
            <v>0</v>
          </cell>
          <cell r="F1523">
            <v>0</v>
          </cell>
        </row>
        <row r="1524">
          <cell r="A1524" t="str">
            <v>GEßNER Jakob</v>
          </cell>
          <cell r="D1524" t="str">
            <v>L</v>
          </cell>
          <cell r="E1524">
            <v>0</v>
          </cell>
          <cell r="F1524">
            <v>0</v>
          </cell>
        </row>
        <row r="1525">
          <cell r="A1525" t="str">
            <v>GIBSON Matthew</v>
          </cell>
          <cell r="D1525" t="str">
            <v>L</v>
          </cell>
          <cell r="E1525">
            <v>0</v>
          </cell>
          <cell r="F1525">
            <v>0</v>
          </cell>
        </row>
        <row r="1526">
          <cell r="A1526" t="str">
            <v>GINESTRA Lorenzo</v>
          </cell>
          <cell r="D1526" t="str">
            <v>L</v>
          </cell>
          <cell r="E1526">
            <v>0</v>
          </cell>
          <cell r="F1526">
            <v>0</v>
          </cell>
        </row>
        <row r="1527">
          <cell r="A1527" t="str">
            <v>GOEMAN Andreas</v>
          </cell>
          <cell r="D1527" t="str">
            <v>L</v>
          </cell>
          <cell r="E1527">
            <v>0</v>
          </cell>
          <cell r="F1527">
            <v>0</v>
          </cell>
        </row>
        <row r="1528">
          <cell r="A1528" t="str">
            <v>GOHR Andre Eduardo</v>
          </cell>
          <cell r="D1528" t="str">
            <v>L</v>
          </cell>
          <cell r="E1528">
            <v>0</v>
          </cell>
          <cell r="F1528">
            <v>0</v>
          </cell>
        </row>
        <row r="1529">
          <cell r="A1529" t="str">
            <v>GOIKOETXEA Peio</v>
          </cell>
          <cell r="D1529" t="str">
            <v>L</v>
          </cell>
          <cell r="E1529">
            <v>0</v>
          </cell>
          <cell r="F1529">
            <v>0</v>
          </cell>
        </row>
        <row r="1530">
          <cell r="A1530" t="str">
            <v>GOMES Luis</v>
          </cell>
          <cell r="D1530" t="str">
            <v>L</v>
          </cell>
          <cell r="E1530">
            <v>1</v>
          </cell>
          <cell r="F1530">
            <v>0</v>
          </cell>
        </row>
        <row r="1531">
          <cell r="A1531" t="str">
            <v>GÓMEZ Germán Dario</v>
          </cell>
          <cell r="D1531" t="str">
            <v>L</v>
          </cell>
          <cell r="E1531">
            <v>0</v>
          </cell>
          <cell r="F1531">
            <v>0</v>
          </cell>
        </row>
        <row r="1532">
          <cell r="A1532" t="str">
            <v>GOMEZ Nicolas David</v>
          </cell>
          <cell r="D1532" t="str">
            <v>L</v>
          </cell>
          <cell r="E1532">
            <v>0</v>
          </cell>
          <cell r="F1532">
            <v>0</v>
          </cell>
        </row>
        <row r="1533">
          <cell r="A1533" t="str">
            <v>GONÇALVES Hélder</v>
          </cell>
          <cell r="D1533" t="str">
            <v>L</v>
          </cell>
          <cell r="E1533">
            <v>0</v>
          </cell>
          <cell r="F1533">
            <v>0</v>
          </cell>
        </row>
        <row r="1534">
          <cell r="A1534" t="str">
            <v>GONZÁLEZ Abner</v>
          </cell>
          <cell r="D1534" t="str">
            <v>L</v>
          </cell>
          <cell r="E1534">
            <v>0</v>
          </cell>
          <cell r="F1534">
            <v>0</v>
          </cell>
        </row>
        <row r="1535">
          <cell r="A1535" t="str">
            <v>GOUBERT Jean</v>
          </cell>
          <cell r="D1535" t="str">
            <v>L</v>
          </cell>
          <cell r="E1535">
            <v>0</v>
          </cell>
          <cell r="F1535">
            <v>0</v>
          </cell>
        </row>
        <row r="1536">
          <cell r="A1536" t="str">
            <v>GOUGEARD Alexis</v>
          </cell>
          <cell r="D1536" t="str">
            <v>L</v>
          </cell>
          <cell r="E1536">
            <v>0</v>
          </cell>
          <cell r="F1536">
            <v>0</v>
          </cell>
        </row>
        <row r="1537">
          <cell r="A1537" t="str">
            <v>GOUGH Regan</v>
          </cell>
          <cell r="D1537" t="str">
            <v>L</v>
          </cell>
          <cell r="E1537">
            <v>1</v>
          </cell>
          <cell r="F1537">
            <v>0</v>
          </cell>
        </row>
        <row r="1538">
          <cell r="A1538" t="str">
            <v>GRADEK Kamil</v>
          </cell>
          <cell r="D1538" t="str">
            <v>L</v>
          </cell>
          <cell r="E1538">
            <v>0</v>
          </cell>
          <cell r="F1538">
            <v>0</v>
          </cell>
        </row>
        <row r="1539">
          <cell r="A1539" t="str">
            <v>GRELLIER Fabien</v>
          </cell>
          <cell r="D1539" t="str">
            <v>L</v>
          </cell>
          <cell r="E1539">
            <v>0</v>
          </cell>
          <cell r="F1539">
            <v>0</v>
          </cell>
        </row>
        <row r="1540">
          <cell r="A1540" t="str">
            <v>GROß Felix</v>
          </cell>
          <cell r="D1540" t="str">
            <v>L</v>
          </cell>
          <cell r="E1540">
            <v>0</v>
          </cell>
          <cell r="F1540">
            <v>0</v>
          </cell>
        </row>
        <row r="1541">
          <cell r="A1541" t="str">
            <v>HALMURATOV Muradjan</v>
          </cell>
          <cell r="D1541" t="str">
            <v>L</v>
          </cell>
          <cell r="E1541">
            <v>0</v>
          </cell>
          <cell r="F1541">
            <v>0</v>
          </cell>
        </row>
        <row r="1542">
          <cell r="A1542" t="str">
            <v>HÄNNINEN Jaakko</v>
          </cell>
          <cell r="D1542" t="str">
            <v>L</v>
          </cell>
          <cell r="E1542">
            <v>0</v>
          </cell>
          <cell r="F1542">
            <v>0</v>
          </cell>
        </row>
        <row r="1543">
          <cell r="A1543" t="str">
            <v>HANSEN Lasse Norman</v>
          </cell>
          <cell r="D1543" t="str">
            <v>L</v>
          </cell>
          <cell r="E1543">
            <v>0</v>
          </cell>
          <cell r="F1543">
            <v>0</v>
          </cell>
        </row>
        <row r="1544">
          <cell r="A1544" t="str">
            <v>HEIDERSCHEID Colin</v>
          </cell>
          <cell r="D1544" t="str">
            <v>L</v>
          </cell>
          <cell r="E1544">
            <v>0</v>
          </cell>
          <cell r="F1544">
            <v>0</v>
          </cell>
        </row>
        <row r="1545">
          <cell r="A1545" t="str">
            <v>HEMING Mika</v>
          </cell>
          <cell r="D1545" t="str">
            <v>L</v>
          </cell>
          <cell r="E1545">
            <v>1</v>
          </cell>
          <cell r="F1545">
            <v>0</v>
          </cell>
        </row>
        <row r="1546">
          <cell r="A1546" t="str">
            <v>HENNEBERG Magnus</v>
          </cell>
          <cell r="D1546" t="str">
            <v>L</v>
          </cell>
          <cell r="E1546">
            <v>0</v>
          </cell>
          <cell r="F1546">
            <v>0</v>
          </cell>
        </row>
        <row r="1547">
          <cell r="A1547" t="str">
            <v>HENNEQUIN Paul</v>
          </cell>
          <cell r="D1547" t="str">
            <v>L</v>
          </cell>
          <cell r="E1547">
            <v>1</v>
          </cell>
          <cell r="F1547">
            <v>0</v>
          </cell>
        </row>
        <row r="1548">
          <cell r="A1548" t="str">
            <v>HOLM JØRGENSEN Adam</v>
          </cell>
          <cell r="D1548" t="str">
            <v>L</v>
          </cell>
          <cell r="E1548">
            <v>1</v>
          </cell>
          <cell r="F1548">
            <v>0</v>
          </cell>
        </row>
        <row r="1549">
          <cell r="A1549" t="str">
            <v>HORVAT Žiga</v>
          </cell>
          <cell r="D1549" t="str">
            <v>L</v>
          </cell>
          <cell r="E1549">
            <v>0</v>
          </cell>
          <cell r="F1549">
            <v>0</v>
          </cell>
        </row>
        <row r="1550">
          <cell r="A1550" t="str">
            <v>HUBY Antoine</v>
          </cell>
          <cell r="D1550" t="str">
            <v>L</v>
          </cell>
          <cell r="E1550">
            <v>0</v>
          </cell>
          <cell r="F1550">
            <v>0</v>
          </cell>
        </row>
        <row r="1551">
          <cell r="A1551" t="str">
            <v>HUERA Richard</v>
          </cell>
          <cell r="D1551" t="str">
            <v>L</v>
          </cell>
          <cell r="E1551">
            <v>0</v>
          </cell>
          <cell r="F1551">
            <v>0</v>
          </cell>
        </row>
        <row r="1552">
          <cell r="A1552" t="str">
            <v>HUPPERTZ Joshua</v>
          </cell>
          <cell r="D1552" t="str">
            <v>L</v>
          </cell>
          <cell r="E1552">
            <v>1</v>
          </cell>
          <cell r="F1552">
            <v>0</v>
          </cell>
        </row>
        <row r="1553">
          <cell r="A1553" t="str">
            <v>ILIAS Periklis</v>
          </cell>
          <cell r="D1553" t="str">
            <v>L</v>
          </cell>
          <cell r="E1553">
            <v>1</v>
          </cell>
          <cell r="F1553">
            <v>0</v>
          </cell>
        </row>
        <row r="1554">
          <cell r="A1554" t="str">
            <v>IRADUKUNDA Emmanuel</v>
          </cell>
          <cell r="D1554" t="str">
            <v>L</v>
          </cell>
          <cell r="E1554">
            <v>0</v>
          </cell>
          <cell r="F1554">
            <v>0</v>
          </cell>
        </row>
        <row r="1555">
          <cell r="A1555" t="str">
            <v>ISASA Xabier</v>
          </cell>
          <cell r="D1555" t="str">
            <v>L</v>
          </cell>
          <cell r="E1555">
            <v>0</v>
          </cell>
          <cell r="F1555">
            <v>0</v>
          </cell>
        </row>
        <row r="1556">
          <cell r="A1556" t="str">
            <v>ISSA Sarbast</v>
          </cell>
          <cell r="D1556" t="str">
            <v>L</v>
          </cell>
          <cell r="E1556">
            <v>0</v>
          </cell>
          <cell r="F1556">
            <v>0</v>
          </cell>
        </row>
        <row r="1557">
          <cell r="A1557" t="str">
            <v>IWERSEN Emil Schandorff</v>
          </cell>
          <cell r="D1557" t="str">
            <v>L</v>
          </cell>
          <cell r="E1557">
            <v>0</v>
          </cell>
          <cell r="F1557">
            <v>0</v>
          </cell>
        </row>
        <row r="1558">
          <cell r="A1558" t="str">
            <v>JOBBER James</v>
          </cell>
          <cell r="D1558" t="str">
            <v>L</v>
          </cell>
          <cell r="E1558">
            <v>0</v>
          </cell>
          <cell r="F1558">
            <v>0</v>
          </cell>
        </row>
        <row r="1559">
          <cell r="A1559" t="str">
            <v>JOHNSTON Brendan</v>
          </cell>
          <cell r="D1559" t="str">
            <v>L</v>
          </cell>
          <cell r="E1559">
            <v>0</v>
          </cell>
          <cell r="F1559">
            <v>0</v>
          </cell>
        </row>
        <row r="1560">
          <cell r="A1560" t="str">
            <v>JUMARI Mohd Elmi</v>
          </cell>
          <cell r="D1560" t="str">
            <v>L</v>
          </cell>
          <cell r="E1560">
            <v>0</v>
          </cell>
          <cell r="F1560">
            <v>0</v>
          </cell>
        </row>
        <row r="1561">
          <cell r="A1561" t="str">
            <v>JUMCHAT Nattapol</v>
          </cell>
          <cell r="D1561" t="str">
            <v>L</v>
          </cell>
          <cell r="E1561">
            <v>0</v>
          </cell>
          <cell r="F1561">
            <v>0</v>
          </cell>
        </row>
        <row r="1562">
          <cell r="A1562" t="str">
            <v>KALABA Dušan</v>
          </cell>
          <cell r="D1562" t="str">
            <v>L</v>
          </cell>
          <cell r="E1562">
            <v>0</v>
          </cell>
          <cell r="F1562">
            <v>0</v>
          </cell>
        </row>
        <row r="1563">
          <cell r="A1563" t="str">
            <v>KAMP Ryan</v>
          </cell>
          <cell r="D1563" t="str">
            <v>L</v>
          </cell>
          <cell r="E1563">
            <v>5</v>
          </cell>
          <cell r="F1563">
            <v>0</v>
          </cell>
        </row>
        <row r="1564">
          <cell r="A1564" t="str">
            <v>KAŠPAR Jan</v>
          </cell>
          <cell r="D1564" t="str">
            <v>L</v>
          </cell>
          <cell r="E1564">
            <v>1</v>
          </cell>
          <cell r="F1564">
            <v>0</v>
          </cell>
        </row>
        <row r="1565">
          <cell r="A1565" t="str">
            <v>KAZAMA Shoma</v>
          </cell>
          <cell r="D1565" t="str">
            <v>L</v>
          </cell>
          <cell r="E1565">
            <v>0</v>
          </cell>
          <cell r="F1565">
            <v>0</v>
          </cell>
        </row>
        <row r="1566">
          <cell r="A1566" t="str">
            <v>KLUGE Roger</v>
          </cell>
          <cell r="D1566" t="str">
            <v>L</v>
          </cell>
          <cell r="E1566">
            <v>0</v>
          </cell>
          <cell r="F1566">
            <v>0</v>
          </cell>
        </row>
        <row r="1567">
          <cell r="A1567" t="str">
            <v>KOCHETKOV Pavel</v>
          </cell>
          <cell r="D1567" t="str">
            <v>L</v>
          </cell>
          <cell r="E1567">
            <v>1</v>
          </cell>
          <cell r="F1567">
            <v>0</v>
          </cell>
        </row>
        <row r="1568">
          <cell r="A1568" t="str">
            <v>KUBIŠ Lukáš</v>
          </cell>
          <cell r="D1568" t="str">
            <v>L</v>
          </cell>
          <cell r="E1568">
            <v>0</v>
          </cell>
          <cell r="F1568">
            <v>0</v>
          </cell>
        </row>
        <row r="1569">
          <cell r="A1569" t="str">
            <v>KUKRLE Michael</v>
          </cell>
          <cell r="D1569" t="str">
            <v>L</v>
          </cell>
          <cell r="E1569">
            <v>0</v>
          </cell>
          <cell r="F1569">
            <v>0</v>
          </cell>
        </row>
        <row r="1570">
          <cell r="A1570" t="str">
            <v>LABROSSE Jordan</v>
          </cell>
          <cell r="D1570" t="str">
            <v>L</v>
          </cell>
          <cell r="E1570">
            <v>0</v>
          </cell>
          <cell r="F1570">
            <v>0</v>
          </cell>
        </row>
        <row r="1571">
          <cell r="A1571" t="str">
            <v>LADAGNOUS Matthieu</v>
          </cell>
          <cell r="D1571" t="str">
            <v>L</v>
          </cell>
          <cell r="E1571">
            <v>1</v>
          </cell>
          <cell r="F1571">
            <v>0</v>
          </cell>
        </row>
        <row r="1572">
          <cell r="A1572" t="str">
            <v>LEAÇA Gonçalo</v>
          </cell>
          <cell r="D1572" t="str">
            <v>L</v>
          </cell>
          <cell r="E1572">
            <v>0</v>
          </cell>
          <cell r="F1572">
            <v>0</v>
          </cell>
        </row>
        <row r="1573">
          <cell r="A1573" t="str">
            <v>LEAHY Conor</v>
          </cell>
          <cell r="D1573" t="str">
            <v>L</v>
          </cell>
          <cell r="E1573">
            <v>0</v>
          </cell>
          <cell r="F1573">
            <v>0</v>
          </cell>
        </row>
        <row r="1574">
          <cell r="A1574" t="str">
            <v>LECROQ Jérémy</v>
          </cell>
          <cell r="D1574" t="str">
            <v>L</v>
          </cell>
          <cell r="E1574">
            <v>2</v>
          </cell>
          <cell r="F1574">
            <v>0</v>
          </cell>
        </row>
        <row r="1575">
          <cell r="A1575" t="str">
            <v>LEMMENS Sander</v>
          </cell>
          <cell r="D1575" t="str">
            <v>L</v>
          </cell>
          <cell r="E1575">
            <v>0</v>
          </cell>
          <cell r="F1575">
            <v>0</v>
          </cell>
        </row>
        <row r="1576">
          <cell r="A1576" t="str">
            <v>LEVY William Blume</v>
          </cell>
          <cell r="D1576" t="str">
            <v>L</v>
          </cell>
          <cell r="E1576">
            <v>0</v>
          </cell>
          <cell r="F1576">
            <v>0</v>
          </cell>
        </row>
        <row r="1577">
          <cell r="A1577" t="str">
            <v>LIENHARD Fabian</v>
          </cell>
          <cell r="D1577" t="str">
            <v>L</v>
          </cell>
          <cell r="E1577">
            <v>0</v>
          </cell>
          <cell r="F1577">
            <v>0</v>
          </cell>
        </row>
        <row r="1578">
          <cell r="A1578" t="str">
            <v>LOBATO Juan José</v>
          </cell>
          <cell r="D1578" t="str">
            <v>L</v>
          </cell>
          <cell r="E1578">
            <v>1</v>
          </cell>
          <cell r="F1578">
            <v>0</v>
          </cell>
        </row>
        <row r="1579">
          <cell r="A1579" t="str">
            <v>LÓPEZ-CÓZAR Juan Antonio</v>
          </cell>
          <cell r="D1579" t="str">
            <v>L</v>
          </cell>
          <cell r="E1579">
            <v>0</v>
          </cell>
          <cell r="F1579">
            <v>0</v>
          </cell>
        </row>
        <row r="1580">
          <cell r="A1580" t="str">
            <v>LÜHRS Luis-Joe</v>
          </cell>
          <cell r="D1580" t="str">
            <v>L</v>
          </cell>
          <cell r="E1580">
            <v>0</v>
          </cell>
          <cell r="F1580">
            <v>0</v>
          </cell>
        </row>
        <row r="1581">
          <cell r="A1581" t="str">
            <v>MADRAZO Ángel</v>
          </cell>
          <cell r="D1581" t="str">
            <v>L</v>
          </cell>
          <cell r="E1581">
            <v>0</v>
          </cell>
          <cell r="F1581">
            <v>0</v>
          </cell>
        </row>
        <row r="1582">
          <cell r="A1582" t="str">
            <v>MADSEN Martin Toft</v>
          </cell>
          <cell r="D1582" t="str">
            <v>L</v>
          </cell>
          <cell r="E1582">
            <v>0</v>
          </cell>
          <cell r="F1582">
            <v>0</v>
          </cell>
        </row>
        <row r="1583">
          <cell r="A1583" t="str">
            <v>MAINGUENAUD Tom</v>
          </cell>
          <cell r="D1583" t="str">
            <v>L</v>
          </cell>
          <cell r="E1583">
            <v>0</v>
          </cell>
          <cell r="F1583">
            <v>0</v>
          </cell>
        </row>
        <row r="1584">
          <cell r="A1584" t="str">
            <v>MANIZABAYO Eric</v>
          </cell>
          <cell r="D1584" t="str">
            <v>L</v>
          </cell>
          <cell r="E1584">
            <v>0</v>
          </cell>
          <cell r="F1584">
            <v>0</v>
          </cell>
        </row>
        <row r="1585">
          <cell r="A1585" t="str">
            <v>MARENGO Umberto</v>
          </cell>
          <cell r="D1585" t="str">
            <v>L</v>
          </cell>
          <cell r="E1585">
            <v>1</v>
          </cell>
          <cell r="F1585">
            <v>0</v>
          </cell>
        </row>
        <row r="1586">
          <cell r="A1586" t="str">
            <v>MARQUEZ Marti</v>
          </cell>
          <cell r="D1586" t="str">
            <v>L</v>
          </cell>
          <cell r="E1586">
            <v>0</v>
          </cell>
          <cell r="F1586">
            <v>0</v>
          </cell>
        </row>
        <row r="1587">
          <cell r="A1587" t="str">
            <v>MARTÍN Sergio Roman</v>
          </cell>
          <cell r="D1587" t="str">
            <v>L</v>
          </cell>
          <cell r="E1587">
            <v>1</v>
          </cell>
          <cell r="F1587">
            <v>0</v>
          </cell>
        </row>
        <row r="1588">
          <cell r="A1588" t="str">
            <v>MARTINELLI Davide</v>
          </cell>
          <cell r="D1588" t="str">
            <v>L</v>
          </cell>
          <cell r="E1588">
            <v>1</v>
          </cell>
          <cell r="F1588">
            <v>0</v>
          </cell>
        </row>
        <row r="1589">
          <cell r="A1589" t="str">
            <v>MAT AMIN Mohd Shahrul</v>
          </cell>
          <cell r="D1589" t="str">
            <v>L</v>
          </cell>
          <cell r="E1589">
            <v>0</v>
          </cell>
          <cell r="F1589">
            <v>0</v>
          </cell>
        </row>
        <row r="1590">
          <cell r="A1590" t="str">
            <v>MCGEOUGH Cormac</v>
          </cell>
          <cell r="D1590" t="str">
            <v>L</v>
          </cell>
          <cell r="E1590">
            <v>0</v>
          </cell>
          <cell r="F1590">
            <v>0</v>
          </cell>
        </row>
        <row r="1591">
          <cell r="A1591" t="str">
            <v>MEDEIROS João</v>
          </cell>
          <cell r="D1591" t="str">
            <v>L</v>
          </cell>
          <cell r="E1591">
            <v>0</v>
          </cell>
          <cell r="F1591">
            <v>0</v>
          </cell>
        </row>
        <row r="1592">
          <cell r="A1592" t="str">
            <v>MERTENS Julian</v>
          </cell>
          <cell r="D1592" t="str">
            <v>L</v>
          </cell>
          <cell r="E1592">
            <v>0</v>
          </cell>
          <cell r="F1592">
            <v>0</v>
          </cell>
        </row>
        <row r="1593">
          <cell r="A1593" t="str">
            <v>MIFSUD Andrea</v>
          </cell>
          <cell r="D1593" t="str">
            <v>L</v>
          </cell>
          <cell r="E1593">
            <v>0</v>
          </cell>
          <cell r="F1593">
            <v>0</v>
          </cell>
        </row>
        <row r="1594">
          <cell r="A1594" t="str">
            <v>MIHOLJEVIĆ Fran</v>
          </cell>
          <cell r="D1594" t="str">
            <v>L</v>
          </cell>
          <cell r="E1594">
            <v>0</v>
          </cell>
          <cell r="F1594">
            <v>0</v>
          </cell>
        </row>
        <row r="1595">
          <cell r="A1595" t="str">
            <v>MIRZA Yousif</v>
          </cell>
          <cell r="D1595" t="str">
            <v>L</v>
          </cell>
          <cell r="E1595">
            <v>1</v>
          </cell>
          <cell r="F1595">
            <v>0</v>
          </cell>
        </row>
        <row r="1596">
          <cell r="A1596" t="str">
            <v>MODOLO Sacha</v>
          </cell>
          <cell r="D1596" t="str">
            <v>L</v>
          </cell>
          <cell r="E1596">
            <v>0</v>
          </cell>
          <cell r="F1596">
            <v>0</v>
          </cell>
        </row>
        <row r="1597">
          <cell r="A1597" t="str">
            <v>MOHD SHUKRI Muhammad Shaiful Adlan</v>
          </cell>
          <cell r="D1597" t="str">
            <v>L</v>
          </cell>
          <cell r="E1597">
            <v>0</v>
          </cell>
          <cell r="F1597">
            <v>0</v>
          </cell>
        </row>
        <row r="1598">
          <cell r="A1598" t="str">
            <v>MONACO Alessandro</v>
          </cell>
          <cell r="D1598" t="str">
            <v>L</v>
          </cell>
          <cell r="E1598">
            <v>1</v>
          </cell>
          <cell r="F1598">
            <v>0</v>
          </cell>
        </row>
        <row r="1599">
          <cell r="A1599" t="str">
            <v>MONK Cyrus</v>
          </cell>
          <cell r="D1599" t="str">
            <v>L</v>
          </cell>
          <cell r="E1599">
            <v>0</v>
          </cell>
          <cell r="F1599">
            <v>0</v>
          </cell>
        </row>
        <row r="1600">
          <cell r="A1600" t="str">
            <v>MONTENEGRO Jorge</v>
          </cell>
          <cell r="D1600" t="str">
            <v>L</v>
          </cell>
          <cell r="E1600">
            <v>0</v>
          </cell>
          <cell r="F1600">
            <v>0</v>
          </cell>
        </row>
        <row r="1601">
          <cell r="A1601" t="str">
            <v>MORENO Adrià</v>
          </cell>
          <cell r="D1601" t="str">
            <v>L</v>
          </cell>
          <cell r="E1601">
            <v>0</v>
          </cell>
          <cell r="F1601">
            <v>0</v>
          </cell>
        </row>
        <row r="1602">
          <cell r="A1602" t="str">
            <v>MORENO Ivan</v>
          </cell>
          <cell r="D1602" t="str">
            <v>L</v>
          </cell>
          <cell r="E1602">
            <v>0</v>
          </cell>
          <cell r="F1602">
            <v>0</v>
          </cell>
        </row>
        <row r="1603">
          <cell r="A1603" t="str">
            <v>MUNTON Byron</v>
          </cell>
          <cell r="D1603" t="str">
            <v>L</v>
          </cell>
          <cell r="E1603">
            <v>0</v>
          </cell>
          <cell r="F1603">
            <v>0</v>
          </cell>
        </row>
        <row r="1604">
          <cell r="A1604" t="str">
            <v>MURIAS Jakub</v>
          </cell>
          <cell r="D1604" t="str">
            <v>L</v>
          </cell>
          <cell r="E1604">
            <v>0</v>
          </cell>
          <cell r="F1604">
            <v>0</v>
          </cell>
        </row>
        <row r="1605">
          <cell r="A1605" t="str">
            <v>NAESEN Lawrence</v>
          </cell>
          <cell r="D1605" t="str">
            <v>L</v>
          </cell>
          <cell r="E1605">
            <v>0</v>
          </cell>
          <cell r="F1605">
            <v>0</v>
          </cell>
        </row>
        <row r="1606">
          <cell r="A1606" t="str">
            <v>NAKAI Tadaaki</v>
          </cell>
          <cell r="D1606" t="str">
            <v>L</v>
          </cell>
          <cell r="E1606">
            <v>0</v>
          </cell>
          <cell r="F1606">
            <v>0</v>
          </cell>
        </row>
        <row r="1607">
          <cell r="A1607" t="str">
            <v>NATAROV Yuriy</v>
          </cell>
          <cell r="D1607" t="str">
            <v>L</v>
          </cell>
          <cell r="E1607">
            <v>0</v>
          </cell>
          <cell r="F1607">
            <v>0</v>
          </cell>
        </row>
        <row r="1608">
          <cell r="A1608" t="str">
            <v>NATEGHI Mahdi</v>
          </cell>
          <cell r="D1608" t="str">
            <v>L</v>
          </cell>
          <cell r="E1608">
            <v>0</v>
          </cell>
          <cell r="F1608">
            <v>0</v>
          </cell>
        </row>
        <row r="1609">
          <cell r="A1609" t="str">
            <v>NEKRASOV Denis</v>
          </cell>
          <cell r="D1609" t="str">
            <v>L</v>
          </cell>
          <cell r="E1609">
            <v>0</v>
          </cell>
          <cell r="F1609">
            <v>0</v>
          </cell>
        </row>
        <row r="1610">
          <cell r="A1610" t="str">
            <v>NEUMAN Dominik</v>
          </cell>
          <cell r="D1610" t="str">
            <v>L</v>
          </cell>
          <cell r="E1610">
            <v>0</v>
          </cell>
          <cell r="F1610">
            <v>0</v>
          </cell>
        </row>
        <row r="1611">
          <cell r="A1611" t="str">
            <v>NIELSEN Sebastian</v>
          </cell>
          <cell r="D1611" t="str">
            <v>L</v>
          </cell>
          <cell r="E1611">
            <v>0</v>
          </cell>
          <cell r="F1611">
            <v>0</v>
          </cell>
        </row>
        <row r="1612">
          <cell r="A1612" t="str">
            <v>NIEUWENHUIS Joris</v>
          </cell>
          <cell r="D1612" t="str">
            <v>L</v>
          </cell>
          <cell r="E1612">
            <v>0</v>
          </cell>
          <cell r="F1612">
            <v>0</v>
          </cell>
        </row>
        <row r="1613">
          <cell r="A1613" t="str">
            <v>NORDHAGEN Truls</v>
          </cell>
          <cell r="D1613" t="str">
            <v>L</v>
          </cell>
          <cell r="E1613">
            <v>0</v>
          </cell>
          <cell r="F1613">
            <v>0</v>
          </cell>
        </row>
        <row r="1614">
          <cell r="A1614" t="str">
            <v>NOVOA Leonidas Sebastián</v>
          </cell>
          <cell r="D1614" t="str">
            <v>L</v>
          </cell>
          <cell r="E1614">
            <v>0</v>
          </cell>
          <cell r="F1614">
            <v>0</v>
          </cell>
        </row>
        <row r="1615">
          <cell r="A1615" t="str">
            <v>NUNES Hugo</v>
          </cell>
          <cell r="D1615" t="str">
            <v>L</v>
          </cell>
          <cell r="E1615">
            <v>0</v>
          </cell>
          <cell r="F1615">
            <v>0</v>
          </cell>
        </row>
        <row r="1616">
          <cell r="A1616" t="str">
            <v>NUÑEZ Sixto</v>
          </cell>
          <cell r="D1616" t="str">
            <v>L</v>
          </cell>
          <cell r="E1616">
            <v>0</v>
          </cell>
          <cell r="F1616">
            <v>0</v>
          </cell>
        </row>
        <row r="1617">
          <cell r="A1617" t="str">
            <v>NYBORG BROGE Nils Lau</v>
          </cell>
          <cell r="D1617" t="str">
            <v>L</v>
          </cell>
          <cell r="E1617">
            <v>0</v>
          </cell>
          <cell r="F1617">
            <v>0</v>
          </cell>
        </row>
        <row r="1618">
          <cell r="A1618" t="str">
            <v>NZAFASHWANAYO Jean Claude</v>
          </cell>
          <cell r="D1618" t="str">
            <v>L</v>
          </cell>
          <cell r="E1618">
            <v>0</v>
          </cell>
          <cell r="F1618">
            <v>0</v>
          </cell>
        </row>
        <row r="1619">
          <cell r="A1619" t="str">
            <v>OSS Daniel</v>
          </cell>
          <cell r="D1619" t="str">
            <v>L</v>
          </cell>
          <cell r="E1619">
            <v>2</v>
          </cell>
          <cell r="F1619">
            <v>0</v>
          </cell>
        </row>
        <row r="1620">
          <cell r="A1620" t="str">
            <v>OWSIAN Łukasz</v>
          </cell>
          <cell r="D1620" t="str">
            <v>L</v>
          </cell>
          <cell r="E1620">
            <v>0</v>
          </cell>
          <cell r="F1620">
            <v>0</v>
          </cell>
        </row>
        <row r="1621">
          <cell r="A1621" t="str">
            <v>PEDEN George</v>
          </cell>
          <cell r="D1621" t="str">
            <v>L</v>
          </cell>
          <cell r="E1621">
            <v>1</v>
          </cell>
          <cell r="F1621">
            <v>0</v>
          </cell>
        </row>
        <row r="1622">
          <cell r="A1622" t="str">
            <v>PELTONEN Ukko Iisakki</v>
          </cell>
          <cell r="D1622" t="str">
            <v>L</v>
          </cell>
          <cell r="E1622">
            <v>0</v>
          </cell>
          <cell r="F1622">
            <v>0</v>
          </cell>
        </row>
        <row r="1623">
          <cell r="A1623" t="str">
            <v>PER David</v>
          </cell>
          <cell r="D1623" t="str">
            <v>L</v>
          </cell>
          <cell r="E1623">
            <v>0</v>
          </cell>
          <cell r="F1623">
            <v>0</v>
          </cell>
        </row>
        <row r="1624">
          <cell r="A1624" t="str">
            <v>PERON Andrea</v>
          </cell>
          <cell r="D1624" t="str">
            <v>L</v>
          </cell>
          <cell r="E1624">
            <v>0</v>
          </cell>
          <cell r="F1624">
            <v>0</v>
          </cell>
        </row>
        <row r="1625">
          <cell r="A1625" t="str">
            <v>PETERS Arne</v>
          </cell>
          <cell r="D1625" t="str">
            <v>L</v>
          </cell>
          <cell r="E1625">
            <v>0</v>
          </cell>
          <cell r="F1625">
            <v>0</v>
          </cell>
        </row>
        <row r="1626">
          <cell r="A1626" t="str">
            <v>PINTO Pedro</v>
          </cell>
          <cell r="D1626" t="str">
            <v>L</v>
          </cell>
          <cell r="E1626">
            <v>0</v>
          </cell>
          <cell r="F1626">
            <v>0</v>
          </cell>
        </row>
        <row r="1627">
          <cell r="A1627" t="str">
            <v>PONOMAR Andrii</v>
          </cell>
          <cell r="D1627" t="str">
            <v>L</v>
          </cell>
          <cell r="E1627">
            <v>0</v>
          </cell>
          <cell r="F1627">
            <v>0</v>
          </cell>
        </row>
        <row r="1628">
          <cell r="A1628" t="str">
            <v>PRIES Cedric</v>
          </cell>
          <cell r="D1628" t="str">
            <v>L</v>
          </cell>
          <cell r="E1628">
            <v>0</v>
          </cell>
          <cell r="F1628">
            <v>0</v>
          </cell>
        </row>
        <row r="1629">
          <cell r="A1629" t="str">
            <v>PRUUS Peeter</v>
          </cell>
          <cell r="D1629" t="str">
            <v>L</v>
          </cell>
          <cell r="E1629">
            <v>0</v>
          </cell>
          <cell r="F1629">
            <v>0</v>
          </cell>
        </row>
        <row r="1630">
          <cell r="A1630" t="str">
            <v>RAFFERTY Darren</v>
          </cell>
          <cell r="D1630" t="str">
            <v>L</v>
          </cell>
          <cell r="E1630">
            <v>0</v>
          </cell>
          <cell r="F1630">
            <v>0</v>
          </cell>
        </row>
        <row r="1631">
          <cell r="A1631" t="str">
            <v>RÄIM Mihkel</v>
          </cell>
          <cell r="D1631" t="str">
            <v>L</v>
          </cell>
          <cell r="E1631">
            <v>0</v>
          </cell>
          <cell r="F1631">
            <v>0</v>
          </cell>
        </row>
        <row r="1632">
          <cell r="A1632" t="str">
            <v>RAßMANN Frederik</v>
          </cell>
          <cell r="D1632" t="str">
            <v>L</v>
          </cell>
          <cell r="E1632">
            <v>0</v>
          </cell>
          <cell r="F1632">
            <v>0</v>
          </cell>
        </row>
        <row r="1633">
          <cell r="A1633" t="str">
            <v>RASTELLI Luca</v>
          </cell>
          <cell r="D1633" t="str">
            <v>L</v>
          </cell>
          <cell r="E1633">
            <v>0</v>
          </cell>
          <cell r="F1633">
            <v>0</v>
          </cell>
        </row>
        <row r="1634">
          <cell r="A1634" t="str">
            <v>RAVANELLI Simone</v>
          </cell>
          <cell r="D1634" t="str">
            <v>L</v>
          </cell>
          <cell r="E1634">
            <v>1</v>
          </cell>
          <cell r="F1634">
            <v>0</v>
          </cell>
        </row>
        <row r="1635">
          <cell r="A1635" t="str">
            <v>RAVASI Edward</v>
          </cell>
          <cell r="D1635" t="str">
            <v>L</v>
          </cell>
          <cell r="E1635">
            <v>1</v>
          </cell>
          <cell r="F1635">
            <v>0</v>
          </cell>
        </row>
        <row r="1636">
          <cell r="A1636" t="str">
            <v>REES Oliver</v>
          </cell>
          <cell r="D1636" t="str">
            <v>L</v>
          </cell>
          <cell r="E1636">
            <v>0</v>
          </cell>
          <cell r="F1636">
            <v>0</v>
          </cell>
        </row>
        <row r="1637">
          <cell r="A1637" t="str">
            <v>REINDERS Elmar</v>
          </cell>
          <cell r="D1637" t="str">
            <v>L</v>
          </cell>
          <cell r="E1637">
            <v>0</v>
          </cell>
          <cell r="F1637">
            <v>0</v>
          </cell>
        </row>
        <row r="1638">
          <cell r="A1638" t="str">
            <v>REIßIG Patrick</v>
          </cell>
          <cell r="D1638" t="str">
            <v>L</v>
          </cell>
          <cell r="E1638">
            <v>0</v>
          </cell>
          <cell r="F1638">
            <v>0</v>
          </cell>
        </row>
        <row r="1639">
          <cell r="A1639" t="str">
            <v>REKITA Szymon</v>
          </cell>
          <cell r="D1639" t="str">
            <v>L</v>
          </cell>
          <cell r="E1639">
            <v>1</v>
          </cell>
          <cell r="F1639">
            <v>0</v>
          </cell>
        </row>
        <row r="1640">
          <cell r="A1640" t="str">
            <v>RHIM Brendan</v>
          </cell>
          <cell r="D1640" t="str">
            <v>L</v>
          </cell>
          <cell r="E1640">
            <v>0</v>
          </cell>
          <cell r="F1640">
            <v>0</v>
          </cell>
        </row>
        <row r="1641">
          <cell r="A1641" t="str">
            <v>RICHARD Louis</v>
          </cell>
          <cell r="D1641" t="str">
            <v>L</v>
          </cell>
          <cell r="E1641">
            <v>0</v>
          </cell>
          <cell r="F1641">
            <v>0</v>
          </cell>
        </row>
        <row r="1642">
          <cell r="A1642" t="str">
            <v>RICHARDSON Alexandar</v>
          </cell>
          <cell r="D1642" t="str">
            <v>L</v>
          </cell>
          <cell r="E1642">
            <v>0</v>
          </cell>
          <cell r="F1642">
            <v>0</v>
          </cell>
        </row>
        <row r="1643">
          <cell r="A1643" t="str">
            <v>RINCON Yeison Alejandro</v>
          </cell>
          <cell r="D1643" t="str">
            <v>L</v>
          </cell>
          <cell r="E1643">
            <v>1</v>
          </cell>
          <cell r="F1643">
            <v>0</v>
          </cell>
        </row>
        <row r="1644">
          <cell r="A1644" t="str">
            <v>RODAS Manuel</v>
          </cell>
          <cell r="D1644" t="str">
            <v>L</v>
          </cell>
          <cell r="E1644">
            <v>0</v>
          </cell>
          <cell r="F1644">
            <v>0</v>
          </cell>
        </row>
        <row r="1645">
          <cell r="A1645" t="str">
            <v>ROOSEN Timo</v>
          </cell>
          <cell r="D1645" t="str">
            <v>L</v>
          </cell>
          <cell r="E1645">
            <v>3</v>
          </cell>
          <cell r="F1645">
            <v>0</v>
          </cell>
        </row>
        <row r="1646">
          <cell r="A1646" t="str">
            <v>ROSSETTO Stéphane</v>
          </cell>
          <cell r="D1646" t="str">
            <v>L</v>
          </cell>
          <cell r="E1646">
            <v>0</v>
          </cell>
          <cell r="F1646">
            <v>0</v>
          </cell>
        </row>
        <row r="1647">
          <cell r="A1647" t="str">
            <v>RUDYK Bartosz</v>
          </cell>
          <cell r="D1647" t="str">
            <v>L</v>
          </cell>
          <cell r="E1647">
            <v>0</v>
          </cell>
          <cell r="F1647">
            <v>0</v>
          </cell>
        </row>
        <row r="1648">
          <cell r="A1648" t="str">
            <v>SABBAHI El Houcaine</v>
          </cell>
          <cell r="D1648" t="str">
            <v>L</v>
          </cell>
          <cell r="E1648">
            <v>1</v>
          </cell>
          <cell r="F1648">
            <v>0</v>
          </cell>
        </row>
        <row r="1649">
          <cell r="A1649" t="str">
            <v>SANDRI Edoardo</v>
          </cell>
          <cell r="D1649" t="str">
            <v>L</v>
          </cell>
          <cell r="E1649">
            <v>0</v>
          </cell>
          <cell r="F1649">
            <v>0</v>
          </cell>
        </row>
        <row r="1650">
          <cell r="A1650" t="str">
            <v>SAYAR Mustafa</v>
          </cell>
          <cell r="D1650" t="str">
            <v>L</v>
          </cell>
          <cell r="E1650">
            <v>0</v>
          </cell>
          <cell r="F1650">
            <v>0</v>
          </cell>
        </row>
        <row r="1651">
          <cell r="A1651" t="str">
            <v>SCHMIDBAUER Maximilian</v>
          </cell>
          <cell r="D1651" t="str">
            <v>L</v>
          </cell>
          <cell r="E1651">
            <v>0</v>
          </cell>
          <cell r="F1651">
            <v>0</v>
          </cell>
        </row>
        <row r="1652">
          <cell r="A1652" t="str">
            <v>SCHULTING Peter</v>
          </cell>
          <cell r="D1652" t="str">
            <v>L</v>
          </cell>
          <cell r="E1652">
            <v>0</v>
          </cell>
          <cell r="F1652">
            <v>0</v>
          </cell>
        </row>
        <row r="1653">
          <cell r="A1653" t="str">
            <v>SEFA Ylber</v>
          </cell>
          <cell r="D1653" t="str">
            <v>L</v>
          </cell>
          <cell r="E1653">
            <v>0</v>
          </cell>
          <cell r="F1653">
            <v>0</v>
          </cell>
        </row>
        <row r="1654">
          <cell r="A1654" t="str">
            <v>SERRY Pieter</v>
          </cell>
          <cell r="D1654" t="str">
            <v>L</v>
          </cell>
          <cell r="E1654">
            <v>0</v>
          </cell>
          <cell r="F1654">
            <v>0</v>
          </cell>
        </row>
        <row r="1655">
          <cell r="A1655" t="str">
            <v>SEVILLA Diego Pablo</v>
          </cell>
          <cell r="D1655" t="str">
            <v>L</v>
          </cell>
          <cell r="E1655">
            <v>0</v>
          </cell>
          <cell r="F1655">
            <v>0</v>
          </cell>
        </row>
        <row r="1656">
          <cell r="A1656" t="str">
            <v>SILVA Afonso</v>
          </cell>
          <cell r="D1656" t="str">
            <v>L</v>
          </cell>
          <cell r="E1656">
            <v>0</v>
          </cell>
          <cell r="F1656">
            <v>0</v>
          </cell>
        </row>
        <row r="1657">
          <cell r="A1657" t="str">
            <v>SIMPSON George</v>
          </cell>
          <cell r="D1657" t="str">
            <v>L</v>
          </cell>
          <cell r="E1657">
            <v>0</v>
          </cell>
          <cell r="F1657">
            <v>0</v>
          </cell>
        </row>
        <row r="1658">
          <cell r="A1658" t="str">
            <v>SINKELDAM Ramon</v>
          </cell>
          <cell r="D1658" t="str">
            <v>L</v>
          </cell>
          <cell r="E1658">
            <v>3</v>
          </cell>
          <cell r="F1658">
            <v>0</v>
          </cell>
        </row>
        <row r="1659">
          <cell r="A1659" t="str">
            <v>SØGAARD Kasper Viberg</v>
          </cell>
          <cell r="D1659" t="str">
            <v>L</v>
          </cell>
          <cell r="E1659">
            <v>0</v>
          </cell>
          <cell r="F1659">
            <v>0</v>
          </cell>
        </row>
        <row r="1660">
          <cell r="A1660" t="str">
            <v>ŠPOLJAR Jaka</v>
          </cell>
          <cell r="D1660" t="str">
            <v>L</v>
          </cell>
          <cell r="E1660">
            <v>0</v>
          </cell>
          <cell r="F1660">
            <v>0</v>
          </cell>
        </row>
        <row r="1661">
          <cell r="A1661" t="str">
            <v>STOCKWELL Oliver</v>
          </cell>
          <cell r="D1661" t="str">
            <v>L</v>
          </cell>
          <cell r="E1661">
            <v>0</v>
          </cell>
          <cell r="F1661">
            <v>0</v>
          </cell>
        </row>
        <row r="1662">
          <cell r="A1662" t="str">
            <v>STOJNIĆ Veljko</v>
          </cell>
          <cell r="D1662" t="str">
            <v>L</v>
          </cell>
          <cell r="E1662">
            <v>0</v>
          </cell>
          <cell r="F1662">
            <v>0</v>
          </cell>
        </row>
        <row r="1663">
          <cell r="A1663" t="str">
            <v>SWEECK Laurens</v>
          </cell>
          <cell r="D1663" t="str">
            <v>L</v>
          </cell>
          <cell r="E1663">
            <v>0</v>
          </cell>
          <cell r="F1663">
            <v>0</v>
          </cell>
        </row>
        <row r="1664">
          <cell r="A1664" t="str">
            <v>SWIFT Ben</v>
          </cell>
          <cell r="D1664" t="str">
            <v>L</v>
          </cell>
          <cell r="E1664">
            <v>3</v>
          </cell>
          <cell r="F1664">
            <v>0</v>
          </cell>
        </row>
        <row r="1665">
          <cell r="A1665" t="str">
            <v>TAGLIANI Filippo</v>
          </cell>
          <cell r="D1665" t="str">
            <v>L</v>
          </cell>
          <cell r="E1665">
            <v>0</v>
          </cell>
          <cell r="F1665">
            <v>0</v>
          </cell>
        </row>
        <row r="1666">
          <cell r="A1666" t="str">
            <v>TEGGART Matthew</v>
          </cell>
          <cell r="D1666" t="str">
            <v>L</v>
          </cell>
          <cell r="E1666">
            <v>0</v>
          </cell>
          <cell r="F1666">
            <v>0</v>
          </cell>
        </row>
        <row r="1667">
          <cell r="A1667" t="str">
            <v>THALMANN Roland</v>
          </cell>
          <cell r="D1667" t="str">
            <v>L</v>
          </cell>
          <cell r="E1667">
            <v>1</v>
          </cell>
          <cell r="F1667">
            <v>0</v>
          </cell>
        </row>
        <row r="1668">
          <cell r="A1668" t="str">
            <v>THIÉBAUD Valère</v>
          </cell>
          <cell r="D1668" t="str">
            <v>L</v>
          </cell>
          <cell r="E1668">
            <v>0</v>
          </cell>
          <cell r="F1668">
            <v>0</v>
          </cell>
        </row>
        <row r="1669">
          <cell r="A1669" t="str">
            <v>TOLHOEK Antwan</v>
          </cell>
          <cell r="D1669" t="str">
            <v>L</v>
          </cell>
          <cell r="E1669">
            <v>14</v>
          </cell>
          <cell r="F1669">
            <v>0</v>
          </cell>
        </row>
        <row r="1670">
          <cell r="A1670" t="str">
            <v>TORRES Edwin</v>
          </cell>
          <cell r="D1670" t="str">
            <v>L</v>
          </cell>
          <cell r="E1670">
            <v>0</v>
          </cell>
          <cell r="F1670">
            <v>0</v>
          </cell>
        </row>
        <row r="1671">
          <cell r="A1671" t="str">
            <v>TOUDAL Emil</v>
          </cell>
          <cell r="D1671" t="str">
            <v>L</v>
          </cell>
          <cell r="E1671">
            <v>0</v>
          </cell>
          <cell r="F1671">
            <v>0</v>
          </cell>
        </row>
        <row r="1672">
          <cell r="A1672" t="str">
            <v>TUSVELD Martijn</v>
          </cell>
          <cell r="D1672" t="str">
            <v>L</v>
          </cell>
          <cell r="E1672">
            <v>2</v>
          </cell>
          <cell r="F1672">
            <v>0</v>
          </cell>
        </row>
        <row r="1673">
          <cell r="A1673" t="str">
            <v>ȚVETCOV Serghei</v>
          </cell>
          <cell r="D1673" t="str">
            <v>L</v>
          </cell>
          <cell r="E1673">
            <v>0</v>
          </cell>
          <cell r="F1673">
            <v>0</v>
          </cell>
        </row>
        <row r="1674">
          <cell r="A1674" t="str">
            <v>UMBA Santiago</v>
          </cell>
          <cell r="D1674" t="str">
            <v>L</v>
          </cell>
          <cell r="E1674">
            <v>0</v>
          </cell>
          <cell r="F1674">
            <v>0</v>
          </cell>
        </row>
        <row r="1675">
          <cell r="A1675" t="str">
            <v>URRUTY Maxime</v>
          </cell>
          <cell r="D1675" t="str">
            <v>L</v>
          </cell>
          <cell r="E1675">
            <v>0</v>
          </cell>
          <cell r="F1675">
            <v>0</v>
          </cell>
        </row>
        <row r="1676">
          <cell r="A1676" t="str">
            <v>URY Noé</v>
          </cell>
          <cell r="D1676" t="str">
            <v>L</v>
          </cell>
          <cell r="E1676">
            <v>0</v>
          </cell>
          <cell r="F1676">
            <v>0</v>
          </cell>
        </row>
        <row r="1677">
          <cell r="A1677" t="str">
            <v>VADIC Baptiste</v>
          </cell>
          <cell r="D1677" t="str">
            <v>L</v>
          </cell>
          <cell r="E1677">
            <v>0</v>
          </cell>
          <cell r="F1677">
            <v>0</v>
          </cell>
        </row>
        <row r="1678">
          <cell r="A1678" t="str">
            <v>VALLS Miquel</v>
          </cell>
          <cell r="D1678" t="str">
            <v>L</v>
          </cell>
          <cell r="E1678">
            <v>0</v>
          </cell>
          <cell r="F1678">
            <v>0</v>
          </cell>
        </row>
        <row r="1679">
          <cell r="A1679" t="str">
            <v>VAN DER POEL David</v>
          </cell>
          <cell r="D1679" t="str">
            <v>L</v>
          </cell>
          <cell r="E1679">
            <v>1</v>
          </cell>
          <cell r="F1679">
            <v>0</v>
          </cell>
        </row>
        <row r="1680">
          <cell r="A1680" t="str">
            <v>VAN DER SANDE Tosh</v>
          </cell>
          <cell r="D1680" t="str">
            <v>L</v>
          </cell>
          <cell r="E1680">
            <v>2</v>
          </cell>
          <cell r="F1680">
            <v>0</v>
          </cell>
        </row>
        <row r="1681">
          <cell r="A1681" t="str">
            <v>VAN DER TUUK Danny</v>
          </cell>
          <cell r="D1681" t="str">
            <v>L</v>
          </cell>
          <cell r="E1681">
            <v>0</v>
          </cell>
          <cell r="F1681">
            <v>0</v>
          </cell>
        </row>
        <row r="1682">
          <cell r="A1682" t="str">
            <v>VAN KESSEL Corné</v>
          </cell>
          <cell r="D1682" t="str">
            <v>L</v>
          </cell>
          <cell r="E1682">
            <v>1</v>
          </cell>
          <cell r="F1682">
            <v>0</v>
          </cell>
        </row>
        <row r="1683">
          <cell r="A1683" t="str">
            <v>VAN SCHIP Jan-Willem</v>
          </cell>
          <cell r="D1683" t="str">
            <v>L</v>
          </cell>
          <cell r="E1683">
            <v>0</v>
          </cell>
          <cell r="F1683">
            <v>0</v>
          </cell>
        </row>
        <row r="1684">
          <cell r="A1684" t="str">
            <v>VAN SINTMAARTENSDIJK Daan</v>
          </cell>
          <cell r="D1684" t="str">
            <v>L</v>
          </cell>
          <cell r="E1684">
            <v>0</v>
          </cell>
          <cell r="F1684">
            <v>0</v>
          </cell>
        </row>
        <row r="1685">
          <cell r="A1685" t="str">
            <v>VAN SINTMAARTENSDIJK Roel</v>
          </cell>
          <cell r="D1685" t="str">
            <v>L</v>
          </cell>
          <cell r="E1685">
            <v>0</v>
          </cell>
          <cell r="F1685">
            <v>0</v>
          </cell>
        </row>
        <row r="1686">
          <cell r="A1686" t="str">
            <v>VANBILSEN Kenneth</v>
          </cell>
          <cell r="D1686" t="str">
            <v>L</v>
          </cell>
          <cell r="E1686">
            <v>0</v>
          </cell>
          <cell r="F1686">
            <v>0</v>
          </cell>
        </row>
        <row r="1687">
          <cell r="A1687" t="str">
            <v>VANHOOF Ward</v>
          </cell>
          <cell r="D1687" t="str">
            <v>L</v>
          </cell>
          <cell r="E1687">
            <v>0</v>
          </cell>
          <cell r="F1687">
            <v>0</v>
          </cell>
        </row>
        <row r="1688">
          <cell r="A1688" t="str">
            <v>VERMELTFOORT Coen</v>
          </cell>
          <cell r="D1688" t="str">
            <v>L</v>
          </cell>
          <cell r="E1688">
            <v>3</v>
          </cell>
          <cell r="F1688">
            <v>0</v>
          </cell>
        </row>
        <row r="1689">
          <cell r="A1689" t="str">
            <v>VERVLOESEM Xandres</v>
          </cell>
          <cell r="D1689" t="str">
            <v>L</v>
          </cell>
          <cell r="E1689">
            <v>0</v>
          </cell>
          <cell r="F1689">
            <v>0</v>
          </cell>
        </row>
        <row r="1690">
          <cell r="A1690" t="str">
            <v>VILLELLA Davide</v>
          </cell>
          <cell r="D1690" t="str">
            <v>L</v>
          </cell>
          <cell r="E1690">
            <v>0</v>
          </cell>
          <cell r="F1690">
            <v>0</v>
          </cell>
        </row>
        <row r="1691">
          <cell r="A1691" t="str">
            <v>VINK Michael</v>
          </cell>
          <cell r="D1691" t="str">
            <v>L</v>
          </cell>
          <cell r="E1691">
            <v>0</v>
          </cell>
          <cell r="F1691">
            <v>0</v>
          </cell>
        </row>
        <row r="1692">
          <cell r="A1692" t="str">
            <v>VITZTHUM Simon</v>
          </cell>
          <cell r="D1692" t="str">
            <v>L</v>
          </cell>
          <cell r="E1692">
            <v>0</v>
          </cell>
          <cell r="F1692">
            <v>0</v>
          </cell>
        </row>
        <row r="1693">
          <cell r="A1693" t="str">
            <v>WIGGINS Craig</v>
          </cell>
          <cell r="D1693" t="str">
            <v>L</v>
          </cell>
          <cell r="E1693">
            <v>1</v>
          </cell>
          <cell r="F1693">
            <v>0</v>
          </cell>
        </row>
        <row r="1694">
          <cell r="A1694" t="str">
            <v>WIRTGEN Luc</v>
          </cell>
          <cell r="D1694" t="str">
            <v>L</v>
          </cell>
          <cell r="E1694">
            <v>1</v>
          </cell>
          <cell r="F1694">
            <v>0</v>
          </cell>
        </row>
        <row r="1695">
          <cell r="A1695" t="str">
            <v>WÜRTZ SCHMIDT Mads</v>
          </cell>
          <cell r="D1695" t="str">
            <v>L</v>
          </cell>
          <cell r="E1695">
            <v>0</v>
          </cell>
          <cell r="F1695">
            <v>0</v>
          </cell>
        </row>
        <row r="1696">
          <cell r="A1696" t="str">
            <v>YILMAZ Yunus Emre</v>
          </cell>
          <cell r="D1696" t="str">
            <v>L</v>
          </cell>
          <cell r="E1696">
            <v>1</v>
          </cell>
          <cell r="F1696">
            <v>0</v>
          </cell>
        </row>
        <row r="1697">
          <cell r="A1697" t="str">
            <v>ZAKHAROV Artyom</v>
          </cell>
          <cell r="D1697" t="str">
            <v>L</v>
          </cell>
          <cell r="E1697">
            <v>0</v>
          </cell>
          <cell r="F1697">
            <v>0</v>
          </cell>
        </row>
        <row r="1698">
          <cell r="A1698" t="str">
            <v>ZHAPARULY Bauyrzhan</v>
          </cell>
          <cell r="D1698" t="str">
            <v>L</v>
          </cell>
          <cell r="E1698">
            <v>2</v>
          </cell>
          <cell r="F1698">
            <v>0</v>
          </cell>
        </row>
        <row r="1699">
          <cell r="A1699" t="str">
            <v>ZOIDL Riccardo</v>
          </cell>
          <cell r="D1699" t="str">
            <v>L</v>
          </cell>
          <cell r="E1699">
            <v>0</v>
          </cell>
          <cell r="F1699">
            <v>0</v>
          </cell>
        </row>
        <row r="1700">
          <cell r="A1700" t="str">
            <v>ŽUMER Matic</v>
          </cell>
          <cell r="D1700" t="str">
            <v>L</v>
          </cell>
          <cell r="E1700">
            <v>0</v>
          </cell>
          <cell r="F1700">
            <v>0</v>
          </cell>
        </row>
        <row r="1701">
          <cell r="A1701" t="str">
            <v>TARLING Joshua</v>
          </cell>
          <cell r="F1701">
            <v>283</v>
          </cell>
        </row>
        <row r="1702">
          <cell r="A1702" t="str">
            <v>MAYRHOFER Marius</v>
          </cell>
          <cell r="F1702">
            <v>172</v>
          </cell>
        </row>
        <row r="1703">
          <cell r="A1703" t="str">
            <v>BAIS Davide</v>
          </cell>
          <cell r="F1703">
            <v>146</v>
          </cell>
        </row>
        <row r="1704">
          <cell r="A1704" t="str">
            <v>VADER Milan</v>
          </cell>
          <cell r="F1704">
            <v>132</v>
          </cell>
        </row>
        <row r="1705">
          <cell r="A1705" t="str">
            <v>ANDRESEN Tobias Lund</v>
          </cell>
          <cell r="F1705">
            <v>125</v>
          </cell>
        </row>
        <row r="1706">
          <cell r="A1706" t="str">
            <v>PEÑA Jesús David</v>
          </cell>
          <cell r="F1706">
            <v>110</v>
          </cell>
        </row>
        <row r="1707">
          <cell r="A1707" t="str">
            <v>ENGELHARDT Felix</v>
          </cell>
          <cell r="F1707">
            <v>109</v>
          </cell>
        </row>
        <row r="1708">
          <cell r="A1708" t="str">
            <v>ZANONCELLO Enrico</v>
          </cell>
          <cell r="F1708">
            <v>104</v>
          </cell>
        </row>
        <row r="1709">
          <cell r="A1709" t="str">
            <v>JACKSON George</v>
          </cell>
          <cell r="F1709">
            <v>101</v>
          </cell>
        </row>
        <row r="1710">
          <cell r="A1710" t="str">
            <v>DEL TORO Isaac</v>
          </cell>
          <cell r="F1710">
            <v>99</v>
          </cell>
        </row>
        <row r="1711">
          <cell r="A1711" t="str">
            <v>BERNAL Egan</v>
          </cell>
          <cell r="F1711">
            <v>94</v>
          </cell>
        </row>
        <row r="1712">
          <cell r="A1712" t="str">
            <v>HAGENES Per Strand</v>
          </cell>
          <cell r="F1712">
            <v>79</v>
          </cell>
        </row>
        <row r="1713">
          <cell r="A1713" t="str">
            <v>VAN MOER Brent</v>
          </cell>
          <cell r="F1713">
            <v>76</v>
          </cell>
        </row>
        <row r="1714">
          <cell r="A1714" t="str">
            <v>VAN DE PAAR Jarne</v>
          </cell>
          <cell r="F1714">
            <v>75</v>
          </cell>
        </row>
        <row r="1715">
          <cell r="A1715" t="str">
            <v>SEVILLA Óscar</v>
          </cell>
          <cell r="F1715">
            <v>69</v>
          </cell>
        </row>
        <row r="1716">
          <cell r="A1716" t="str">
            <v>SOUPE Geoffrey</v>
          </cell>
          <cell r="F1716">
            <v>68</v>
          </cell>
        </row>
        <row r="1717">
          <cell r="A1717" t="str">
            <v>SÁNCHEZ Pelayo</v>
          </cell>
          <cell r="F1717">
            <v>67</v>
          </cell>
        </row>
        <row r="1718">
          <cell r="A1718" t="str">
            <v>PELLIZZARI Giulio</v>
          </cell>
          <cell r="F1718">
            <v>64</v>
          </cell>
        </row>
        <row r="1719">
          <cell r="A1719" t="str">
            <v>SHEEHAN Riley</v>
          </cell>
          <cell r="F1719">
            <v>64</v>
          </cell>
        </row>
        <row r="1720">
          <cell r="A1720" t="str">
            <v>FRIGO Marco</v>
          </cell>
          <cell r="F1720">
            <v>60</v>
          </cell>
        </row>
        <row r="1721">
          <cell r="A1721" t="str">
            <v>MARCELLUSI Martin</v>
          </cell>
          <cell r="F1721">
            <v>57</v>
          </cell>
        </row>
        <row r="1722">
          <cell r="A1722" t="str">
            <v>RICKAERT Jonas</v>
          </cell>
          <cell r="F1722">
            <v>56</v>
          </cell>
        </row>
        <row r="1723">
          <cell r="A1723" t="str">
            <v>CASTRILLO Pablo</v>
          </cell>
          <cell r="F1723">
            <v>50</v>
          </cell>
        </row>
        <row r="1724">
          <cell r="A1724" t="str">
            <v>LIPOWITZ Florian</v>
          </cell>
          <cell r="F1724">
            <v>50</v>
          </cell>
        </row>
        <row r="1725">
          <cell r="A1725" t="str">
            <v>FAGUNDEZ Eric Antonio</v>
          </cell>
          <cell r="F1725">
            <v>46</v>
          </cell>
        </row>
        <row r="1726">
          <cell r="A1726" t="str">
            <v>SCOTSON Callum</v>
          </cell>
          <cell r="F1726">
            <v>43</v>
          </cell>
        </row>
        <row r="1727">
          <cell r="A1727" t="str">
            <v>MOSCA Jacopo</v>
          </cell>
          <cell r="F1727">
            <v>41</v>
          </cell>
        </row>
        <row r="1728">
          <cell r="A1728" t="str">
            <v>DEKKER David</v>
          </cell>
          <cell r="F1728">
            <v>39</v>
          </cell>
        </row>
        <row r="1729">
          <cell r="A1729" t="str">
            <v>PRADES Benjamín</v>
          </cell>
          <cell r="F1729">
            <v>39</v>
          </cell>
        </row>
        <row r="1730">
          <cell r="A1730" t="str">
            <v>LEITÃO Iúri</v>
          </cell>
          <cell r="F1730">
            <v>38</v>
          </cell>
        </row>
        <row r="1731">
          <cell r="A1731" t="str">
            <v>VACEK Karel </v>
          </cell>
          <cell r="F1731">
            <v>38</v>
          </cell>
        </row>
        <row r="1732">
          <cell r="A1732" t="str">
            <v>BALDACCINI Davide</v>
          </cell>
          <cell r="F1732">
            <v>37</v>
          </cell>
        </row>
        <row r="1733">
          <cell r="A1733" t="str">
            <v>BERHE Welay Hagos</v>
          </cell>
          <cell r="F1733">
            <v>37</v>
          </cell>
        </row>
        <row r="1734">
          <cell r="A1734" t="str">
            <v>CURRIE Logan</v>
          </cell>
          <cell r="F1734">
            <v>37</v>
          </cell>
        </row>
        <row r="1735">
          <cell r="A1735" t="str">
            <v>BATSAIKHAN Tegsh-bayar</v>
          </cell>
          <cell r="F1735">
            <v>34</v>
          </cell>
        </row>
        <row r="1736">
          <cell r="A1736" t="str">
            <v>PARET-PEINTRE Valentin</v>
          </cell>
          <cell r="F1736">
            <v>33</v>
          </cell>
        </row>
        <row r="1737">
          <cell r="A1737" t="str">
            <v>KULSET Johannes</v>
          </cell>
          <cell r="F1737">
            <v>31</v>
          </cell>
        </row>
        <row r="1738">
          <cell r="A1738" t="str">
            <v>MEIJERS Jeroen</v>
          </cell>
          <cell r="F1738">
            <v>31</v>
          </cell>
        </row>
        <row r="1739">
          <cell r="A1739" t="str">
            <v>LEDANOIS Kévin</v>
          </cell>
          <cell r="F1739">
            <v>30</v>
          </cell>
        </row>
        <row r="1740">
          <cell r="A1740" t="str">
            <v>PLANCKAERT Edward</v>
          </cell>
          <cell r="F1740">
            <v>30</v>
          </cell>
        </row>
        <row r="1741">
          <cell r="A1741" t="str">
            <v>TIVANI German Nicolás</v>
          </cell>
          <cell r="F1741">
            <v>30</v>
          </cell>
        </row>
        <row r="1742">
          <cell r="A1742" t="str">
            <v>PAREDES Wilmar</v>
          </cell>
          <cell r="F1742">
            <v>28</v>
          </cell>
        </row>
        <row r="1743">
          <cell r="A1743" t="str">
            <v>RONDEL Mathys</v>
          </cell>
          <cell r="F1743">
            <v>28</v>
          </cell>
        </row>
        <row r="1744">
          <cell r="A1744" t="str">
            <v>ZIJLAARD Maikel</v>
          </cell>
          <cell r="F1744">
            <v>28</v>
          </cell>
        </row>
        <row r="1745">
          <cell r="A1745" t="str">
            <v>CONFORTI Lorenzo</v>
          </cell>
          <cell r="F1745">
            <v>26</v>
          </cell>
        </row>
        <row r="1746">
          <cell r="A1746" t="str">
            <v>LARSEN Niklas</v>
          </cell>
          <cell r="F1746">
            <v>26</v>
          </cell>
        </row>
        <row r="1747">
          <cell r="A1747" t="str">
            <v>LÓPEZ Jordi</v>
          </cell>
          <cell r="F1747">
            <v>26</v>
          </cell>
        </row>
        <row r="1748">
          <cell r="A1748" t="str">
            <v>TRARIEUX Julien</v>
          </cell>
          <cell r="F1748">
            <v>26</v>
          </cell>
        </row>
        <row r="1749">
          <cell r="A1749" t="str">
            <v>BOVEN Lars</v>
          </cell>
          <cell r="F1749">
            <v>25</v>
          </cell>
        </row>
        <row r="1750">
          <cell r="A1750" t="str">
            <v>CHRISTEN Fabio</v>
          </cell>
          <cell r="F1750">
            <v>25</v>
          </cell>
        </row>
        <row r="1751">
          <cell r="A1751" t="str">
            <v>HEIDUK Kim</v>
          </cell>
          <cell r="F1751">
            <v>25</v>
          </cell>
        </row>
        <row r="1752">
          <cell r="A1752" t="str">
            <v>OKA Atsushi</v>
          </cell>
          <cell r="F1752">
            <v>25</v>
          </cell>
        </row>
        <row r="1753">
          <cell r="A1753" t="str">
            <v>RASCH Jesper</v>
          </cell>
          <cell r="F1753">
            <v>25</v>
          </cell>
        </row>
        <row r="1754">
          <cell r="A1754" t="str">
            <v>FLYNN Sean</v>
          </cell>
          <cell r="F1754">
            <v>24</v>
          </cell>
        </row>
        <row r="1755">
          <cell r="A1755" t="str">
            <v>MURGANO Marco</v>
          </cell>
          <cell r="F1755">
            <v>24</v>
          </cell>
        </row>
        <row r="1756">
          <cell r="A1756" t="str">
            <v>BURATTI Nicolò</v>
          </cell>
          <cell r="F1756">
            <v>22</v>
          </cell>
        </row>
        <row r="1757">
          <cell r="A1757" t="str">
            <v>THOMPSON Reuben</v>
          </cell>
          <cell r="F1757">
            <v>22</v>
          </cell>
        </row>
        <row r="1758">
          <cell r="A1758" t="str">
            <v>CHRISTEN Jan</v>
          </cell>
          <cell r="F1758">
            <v>21</v>
          </cell>
        </row>
        <row r="1759">
          <cell r="A1759" t="str">
            <v>NIERI Alessio</v>
          </cell>
          <cell r="F1759">
            <v>21</v>
          </cell>
        </row>
        <row r="1760">
          <cell r="A1760" t="str">
            <v>POMORSKI Michał</v>
          </cell>
          <cell r="F1760">
            <v>21</v>
          </cell>
        </row>
        <row r="1761">
          <cell r="A1761" t="str">
            <v>PÖSTLBERGER Lukas</v>
          </cell>
          <cell r="F1761">
            <v>21</v>
          </cell>
        </row>
        <row r="1762">
          <cell r="A1762" t="str">
            <v>AMAN Awet</v>
          </cell>
          <cell r="F1762">
            <v>20</v>
          </cell>
        </row>
        <row r="1763">
          <cell r="A1763" t="str">
            <v>CHRISTOPHERSEN Cedrik Bakke</v>
          </cell>
          <cell r="F1763">
            <v>20</v>
          </cell>
        </row>
        <row r="1764">
          <cell r="A1764" t="str">
            <v>HOBBS Noah</v>
          </cell>
          <cell r="F1764">
            <v>20</v>
          </cell>
        </row>
        <row r="1765">
          <cell r="A1765" t="str">
            <v>KOJIMA Naoki</v>
          </cell>
          <cell r="F1765">
            <v>20</v>
          </cell>
        </row>
        <row r="1766">
          <cell r="A1766" t="str">
            <v>KUSUMA Terry</v>
          </cell>
          <cell r="F1766">
            <v>20</v>
          </cell>
        </row>
        <row r="1767">
          <cell r="A1767" t="str">
            <v>NERURKAR Lukas</v>
          </cell>
          <cell r="F1767">
            <v>20</v>
          </cell>
        </row>
        <row r="1768">
          <cell r="A1768" t="str">
            <v>PAVLIČ Marko</v>
          </cell>
          <cell r="F1768">
            <v>20</v>
          </cell>
        </row>
        <row r="1769">
          <cell r="A1769" t="str">
            <v>SOTO Antonio Jesús</v>
          </cell>
          <cell r="F1769">
            <v>20</v>
          </cell>
        </row>
        <row r="1770">
          <cell r="A1770" t="str">
            <v>DALBY Simon</v>
          </cell>
          <cell r="F1770">
            <v>19</v>
          </cell>
        </row>
        <row r="1771">
          <cell r="A1771" t="str">
            <v>TAROZZI Manuele</v>
          </cell>
          <cell r="F1771">
            <v>19</v>
          </cell>
        </row>
        <row r="1772">
          <cell r="A1772" t="str">
            <v>DE POOTER Dries</v>
          </cell>
          <cell r="F1772">
            <v>18</v>
          </cell>
        </row>
        <row r="1773">
          <cell r="A1773" t="str">
            <v>DE VRIES Hartthijs</v>
          </cell>
          <cell r="F1773">
            <v>18</v>
          </cell>
        </row>
        <row r="1774">
          <cell r="A1774" t="str">
            <v>GACHIGNARD Thomas</v>
          </cell>
          <cell r="F1774">
            <v>18</v>
          </cell>
        </row>
        <row r="1775">
          <cell r="A1775" t="str">
            <v>KLUCKERS Arthur</v>
          </cell>
          <cell r="F1775">
            <v>18</v>
          </cell>
        </row>
        <row r="1776">
          <cell r="A1776" t="str">
            <v>KYFFIN Zeb</v>
          </cell>
          <cell r="F1776">
            <v>18</v>
          </cell>
        </row>
        <row r="1777">
          <cell r="A1777" t="str">
            <v>PÉRICHON Pierre-Luc</v>
          </cell>
          <cell r="F1777">
            <v>18</v>
          </cell>
        </row>
        <row r="1778">
          <cell r="A1778" t="str">
            <v>EAVES William</v>
          </cell>
          <cell r="F1778">
            <v>17</v>
          </cell>
        </row>
        <row r="1779">
          <cell r="A1779" t="str">
            <v>JOHNSTON Liam</v>
          </cell>
          <cell r="F1779">
            <v>17</v>
          </cell>
        </row>
        <row r="1780">
          <cell r="A1780" t="str">
            <v>KLARIS Magnus Bak</v>
          </cell>
          <cell r="F1780">
            <v>17</v>
          </cell>
        </row>
        <row r="1781">
          <cell r="A1781" t="str">
            <v>MALMBERG Matias</v>
          </cell>
          <cell r="F1781">
            <v>17</v>
          </cell>
        </row>
        <row r="1782">
          <cell r="A1782" t="str">
            <v>PICKRELL Riley</v>
          </cell>
          <cell r="F1782">
            <v>17</v>
          </cell>
        </row>
        <row r="1783">
          <cell r="A1783" t="str">
            <v>RIDOLFO Filippo</v>
          </cell>
          <cell r="F1783">
            <v>17</v>
          </cell>
        </row>
        <row r="1784">
          <cell r="A1784" t="str">
            <v>HAILEMICHAEL Mulu Kinfe</v>
          </cell>
          <cell r="F1784">
            <v>16</v>
          </cell>
        </row>
        <row r="1785">
          <cell r="A1785" t="str">
            <v>KUZMIN Anton</v>
          </cell>
          <cell r="F1785">
            <v>16</v>
          </cell>
        </row>
        <row r="1786">
          <cell r="A1786" t="str">
            <v>QUINTERO Leonel</v>
          </cell>
          <cell r="F1786">
            <v>16</v>
          </cell>
        </row>
        <row r="1787">
          <cell r="A1787" t="str">
            <v>VAN HEMELEN Vincent</v>
          </cell>
          <cell r="F1787">
            <v>16</v>
          </cell>
        </row>
        <row r="1788">
          <cell r="A1788" t="str">
            <v>BAUDIN Alex</v>
          </cell>
          <cell r="F1788">
            <v>15</v>
          </cell>
        </row>
        <row r="1789">
          <cell r="A1789" t="str">
            <v>GRAAT Tijmen</v>
          </cell>
          <cell r="F1789">
            <v>15</v>
          </cell>
        </row>
        <row r="1790">
          <cell r="A1790" t="str">
            <v>HOLLMANN Juri</v>
          </cell>
          <cell r="F1790">
            <v>15</v>
          </cell>
        </row>
        <row r="1791">
          <cell r="A1791" t="str">
            <v>KAGIMU Charles</v>
          </cell>
          <cell r="F1791">
            <v>15</v>
          </cell>
        </row>
        <row r="1792">
          <cell r="A1792" t="str">
            <v>LINAREZ Leangel Rubén</v>
          </cell>
          <cell r="F1792">
            <v>15</v>
          </cell>
        </row>
        <row r="1793">
          <cell r="A1793" t="str">
            <v>MATÉ Luis Ángel</v>
          </cell>
          <cell r="F1793">
            <v>15</v>
          </cell>
        </row>
        <row r="1794">
          <cell r="A1794" t="str">
            <v>NYCH Artem</v>
          </cell>
          <cell r="F1794">
            <v>15</v>
          </cell>
        </row>
        <row r="1795">
          <cell r="A1795" t="str">
            <v>PAREDES César Nicolás</v>
          </cell>
          <cell r="F1795">
            <v>15</v>
          </cell>
        </row>
        <row r="1796">
          <cell r="A1796" t="str">
            <v>PARISINI Nicolò</v>
          </cell>
          <cell r="F1796">
            <v>15</v>
          </cell>
        </row>
        <row r="1797">
          <cell r="A1797" t="str">
            <v>RICHARDS Kane</v>
          </cell>
          <cell r="F1797">
            <v>15</v>
          </cell>
        </row>
        <row r="1798">
          <cell r="A1798" t="str">
            <v>SKOK Anže</v>
          </cell>
          <cell r="F1798">
            <v>15</v>
          </cell>
        </row>
        <row r="1799">
          <cell r="A1799" t="str">
            <v>WALSH Liam</v>
          </cell>
          <cell r="F1799">
            <v>15</v>
          </cell>
        </row>
        <row r="1800">
          <cell r="A1800" t="str">
            <v>EEFTING-BLOEM Roy</v>
          </cell>
          <cell r="F1800">
            <v>14</v>
          </cell>
        </row>
        <row r="1801">
          <cell r="A1801" t="str">
            <v>EULÁLIO Afonso</v>
          </cell>
          <cell r="F1801">
            <v>14</v>
          </cell>
        </row>
        <row r="1802">
          <cell r="A1802" t="str">
            <v>KNOTTEN Iver</v>
          </cell>
          <cell r="F1802">
            <v>14</v>
          </cell>
        </row>
        <row r="1803">
          <cell r="A1803" t="str">
            <v>MOREY Drew</v>
          </cell>
          <cell r="F1803">
            <v>14</v>
          </cell>
        </row>
        <row r="1804">
          <cell r="A1804" t="str">
            <v>ROMEO Iván</v>
          </cell>
          <cell r="F1804">
            <v>14</v>
          </cell>
        </row>
        <row r="1805">
          <cell r="A1805" t="str">
            <v>SINSCHEK Nils</v>
          </cell>
          <cell r="F1805">
            <v>14</v>
          </cell>
        </row>
        <row r="1806">
          <cell r="A1806" t="str">
            <v>CAMPRUBI Marcel</v>
          </cell>
          <cell r="F1806">
            <v>13</v>
          </cell>
        </row>
        <row r="1807">
          <cell r="A1807" t="str">
            <v>CAVANAGH Ryan</v>
          </cell>
          <cell r="F1807">
            <v>13</v>
          </cell>
        </row>
        <row r="1808">
          <cell r="A1808" t="str">
            <v>DE PESTEL Sander</v>
          </cell>
          <cell r="F1808">
            <v>13</v>
          </cell>
        </row>
        <row r="1809">
          <cell r="A1809" t="str">
            <v>HOLLYMAN Mason</v>
          </cell>
          <cell r="F1809">
            <v>13</v>
          </cell>
        </row>
        <row r="1810">
          <cell r="A1810" t="str">
            <v>JANG Kyung-Gu</v>
          </cell>
          <cell r="F1810">
            <v>13</v>
          </cell>
        </row>
        <row r="1811">
          <cell r="A1811" t="str">
            <v>LARSEN Mathias</v>
          </cell>
          <cell r="F1811">
            <v>13</v>
          </cell>
        </row>
        <row r="1812">
          <cell r="A1812" t="str">
            <v>AGIRRE Jon</v>
          </cell>
          <cell r="F1812">
            <v>12</v>
          </cell>
        </row>
        <row r="1813">
          <cell r="A1813" t="str">
            <v>ALLENO Clément</v>
          </cell>
          <cell r="F1813">
            <v>12</v>
          </cell>
        </row>
        <row r="1814">
          <cell r="A1814" t="str">
            <v>BLACKMORE Joseph</v>
          </cell>
          <cell r="F1814">
            <v>12</v>
          </cell>
        </row>
        <row r="1815">
          <cell r="A1815" t="str">
            <v>BOL Jetse</v>
          </cell>
          <cell r="F1815">
            <v>12</v>
          </cell>
        </row>
        <row r="1816">
          <cell r="A1816" t="str">
            <v>BONNET Thomas</v>
          </cell>
          <cell r="F1816">
            <v>12</v>
          </cell>
        </row>
        <row r="1817">
          <cell r="A1817" t="str">
            <v>CARVALHO Antonio</v>
          </cell>
          <cell r="F1817">
            <v>12</v>
          </cell>
        </row>
        <row r="1818">
          <cell r="A1818" t="str">
            <v>GUILLON Célestin</v>
          </cell>
          <cell r="F1818">
            <v>12</v>
          </cell>
        </row>
        <row r="1819">
          <cell r="A1819" t="str">
            <v>HODEG Álvaro José</v>
          </cell>
          <cell r="F1819">
            <v>12</v>
          </cell>
        </row>
        <row r="1820">
          <cell r="A1820" t="str">
            <v>OSORIO Danny</v>
          </cell>
          <cell r="F1820">
            <v>12</v>
          </cell>
        </row>
        <row r="1821">
          <cell r="A1821" t="str">
            <v>ROUGIER-LAGANE Christopher</v>
          </cell>
          <cell r="F1821">
            <v>12</v>
          </cell>
        </row>
        <row r="1822">
          <cell r="A1822" t="str">
            <v>BALLERSTEDT Maurice</v>
          </cell>
          <cell r="F1822">
            <v>11</v>
          </cell>
        </row>
        <row r="1823">
          <cell r="A1823" t="str">
            <v>BERASATEGI Xabier</v>
          </cell>
          <cell r="F1823">
            <v>11</v>
          </cell>
        </row>
        <row r="1824">
          <cell r="A1824" t="str">
            <v>BETTENDORFF Loïc</v>
          </cell>
          <cell r="F1824">
            <v>11</v>
          </cell>
        </row>
        <row r="1825">
          <cell r="A1825" t="str">
            <v>BUDDING Martijn</v>
          </cell>
          <cell r="F1825">
            <v>11</v>
          </cell>
        </row>
        <row r="1826">
          <cell r="A1826" t="str">
            <v>BURNETT Josh</v>
          </cell>
          <cell r="F1826">
            <v>11</v>
          </cell>
        </row>
        <row r="1827">
          <cell r="A1827" t="str">
            <v>DE VOS Adam</v>
          </cell>
          <cell r="F1827">
            <v>11</v>
          </cell>
        </row>
        <row r="1828">
          <cell r="A1828" t="str">
            <v>DEBEAUMARCHÉ Nicolas </v>
          </cell>
          <cell r="F1828">
            <v>11</v>
          </cell>
        </row>
        <row r="1829">
          <cell r="A1829" t="str">
            <v>JEANNIÈRE Emilien</v>
          </cell>
          <cell r="F1829">
            <v>11</v>
          </cell>
        </row>
        <row r="1830">
          <cell r="A1830" t="str">
            <v>JURADO Christofer Robín</v>
          </cell>
          <cell r="F1830">
            <v>11</v>
          </cell>
        </row>
        <row r="1831">
          <cell r="A1831" t="str">
            <v>KOPECKÝ Matyáš</v>
          </cell>
          <cell r="F1831">
            <v>11</v>
          </cell>
        </row>
        <row r="1832">
          <cell r="A1832" t="str">
            <v>LILLO Dario</v>
          </cell>
          <cell r="F1832">
            <v>11</v>
          </cell>
        </row>
        <row r="1833">
          <cell r="A1833" t="str">
            <v>ORAM James</v>
          </cell>
          <cell r="F1833">
            <v>11</v>
          </cell>
        </row>
        <row r="1834">
          <cell r="A1834" t="str">
            <v>PRITZEN Marc Oliver</v>
          </cell>
          <cell r="F1834">
            <v>11</v>
          </cell>
        </row>
        <row r="1835">
          <cell r="A1835" t="str">
            <v>THIERRY Pierre</v>
          </cell>
          <cell r="F1835">
            <v>11</v>
          </cell>
        </row>
        <row r="1836">
          <cell r="A1836" t="str">
            <v>VERMEULEN Moran</v>
          </cell>
          <cell r="F1836">
            <v>11</v>
          </cell>
        </row>
        <row r="1837">
          <cell r="A1837" t="str">
            <v>WÆHRE Magnus</v>
          </cell>
          <cell r="F1837">
            <v>11</v>
          </cell>
        </row>
        <row r="1838">
          <cell r="A1838" t="str">
            <v>BOGERD Marien</v>
          </cell>
          <cell r="F1838">
            <v>10</v>
          </cell>
        </row>
        <row r="1839">
          <cell r="A1839" t="str">
            <v>DENS Tuur</v>
          </cell>
          <cell r="F1839">
            <v>10</v>
          </cell>
        </row>
        <row r="1840">
          <cell r="A1840" t="str">
            <v>GILMORE Brady</v>
          </cell>
          <cell r="F1840">
            <v>10</v>
          </cell>
        </row>
        <row r="1841">
          <cell r="A1841" t="str">
            <v>HAMZA Yacine</v>
          </cell>
          <cell r="F1841">
            <v>10</v>
          </cell>
        </row>
        <row r="1842">
          <cell r="A1842" t="str">
            <v>MARUKHIN Daniil</v>
          </cell>
          <cell r="F1842">
            <v>10</v>
          </cell>
        </row>
        <row r="1843">
          <cell r="A1843" t="str">
            <v>PETROS Mengis</v>
          </cell>
          <cell r="F1843">
            <v>10</v>
          </cell>
        </row>
        <row r="1844">
          <cell r="A1844" t="str">
            <v>PLUTO Mārtiņš</v>
          </cell>
          <cell r="F1844">
            <v>10</v>
          </cell>
        </row>
        <row r="1845">
          <cell r="A1845" t="str">
            <v>RASENBERG Martijn</v>
          </cell>
          <cell r="F1845">
            <v>10</v>
          </cell>
        </row>
        <row r="1846">
          <cell r="A1846" t="str">
            <v>RUTSCH Jonas</v>
          </cell>
          <cell r="F1846">
            <v>10</v>
          </cell>
        </row>
        <row r="1847">
          <cell r="A1847" t="str">
            <v>SAMITIER Sergio</v>
          </cell>
          <cell r="F1847">
            <v>10</v>
          </cell>
        </row>
        <row r="1848">
          <cell r="A1848" t="str">
            <v>SIMMONS Colby</v>
          </cell>
          <cell r="F1848">
            <v>10</v>
          </cell>
        </row>
        <row r="1849">
          <cell r="A1849" t="str">
            <v>STEDMAN Travis</v>
          </cell>
          <cell r="F1849">
            <v>10</v>
          </cell>
        </row>
        <row r="1850">
          <cell r="A1850" t="str">
            <v>TU Sergio</v>
          </cell>
          <cell r="F1850">
            <v>10</v>
          </cell>
        </row>
        <row r="1851">
          <cell r="A1851" t="str">
            <v>VAN DEN BERG Lars</v>
          </cell>
          <cell r="F1851">
            <v>10</v>
          </cell>
        </row>
        <row r="1852">
          <cell r="A1852" t="str">
            <v>VILLANI Jordan</v>
          </cell>
          <cell r="F1852">
            <v>10</v>
          </cell>
        </row>
        <row r="1853">
          <cell r="A1853" t="str">
            <v>WILLIAMS Tyler</v>
          </cell>
          <cell r="F1853">
            <v>10</v>
          </cell>
        </row>
        <row r="1854">
          <cell r="A1854" t="str">
            <v>AASKOV PALLESEN Jeppe</v>
          </cell>
          <cell r="F1854">
            <v>9</v>
          </cell>
        </row>
        <row r="1855">
          <cell r="A1855" t="str">
            <v>ANDERSEN Kasper</v>
          </cell>
          <cell r="F1855">
            <v>9</v>
          </cell>
        </row>
        <row r="1856">
          <cell r="A1856" t="str">
            <v>BALLABIO Giacomo</v>
          </cell>
          <cell r="F1856">
            <v>9</v>
          </cell>
        </row>
        <row r="1857">
          <cell r="A1857" t="str">
            <v>BERHANE Natnael</v>
          </cell>
          <cell r="F1857">
            <v>9</v>
          </cell>
        </row>
        <row r="1858">
          <cell r="A1858" t="str">
            <v>DOTTI Juan Pablo</v>
          </cell>
          <cell r="F1858">
            <v>9</v>
          </cell>
        </row>
        <row r="1859">
          <cell r="A1859" t="str">
            <v>FONTE César</v>
          </cell>
          <cell r="F1859">
            <v>9</v>
          </cell>
        </row>
        <row r="1860">
          <cell r="A1860" t="str">
            <v>KENCH Josh</v>
          </cell>
          <cell r="F1860">
            <v>9</v>
          </cell>
        </row>
        <row r="1861">
          <cell r="A1861" t="str">
            <v>KIVISTIK Gert</v>
          </cell>
          <cell r="F1861">
            <v>9</v>
          </cell>
        </row>
        <row r="1862">
          <cell r="A1862" t="str">
            <v>MUDGWAY Luke</v>
          </cell>
          <cell r="F1862">
            <v>9</v>
          </cell>
        </row>
        <row r="1863">
          <cell r="A1863" t="str">
            <v>RAVNØY Johan</v>
          </cell>
          <cell r="F1863">
            <v>9</v>
          </cell>
        </row>
        <row r="1864">
          <cell r="A1864" t="str">
            <v>REMKHI Rudolf</v>
          </cell>
          <cell r="F1864">
            <v>9</v>
          </cell>
        </row>
        <row r="1865">
          <cell r="A1865" t="str">
            <v>VAN DEN BROEK Frank</v>
          </cell>
          <cell r="F1865">
            <v>9</v>
          </cell>
        </row>
        <row r="1866">
          <cell r="A1866" t="str">
            <v>AITKEN Jack</v>
          </cell>
          <cell r="F1866">
            <v>8</v>
          </cell>
        </row>
        <row r="1867">
          <cell r="A1867" t="str">
            <v>BOUGLAS Georgios</v>
          </cell>
          <cell r="F1867">
            <v>8</v>
          </cell>
        </row>
        <row r="1868">
          <cell r="A1868" t="str">
            <v>DELETTRE Alexandre</v>
          </cell>
          <cell r="F1868">
            <v>8</v>
          </cell>
        </row>
        <row r="1869">
          <cell r="A1869" t="str">
            <v>GERMANI Lorenzo</v>
          </cell>
          <cell r="F1869">
            <v>8</v>
          </cell>
        </row>
        <row r="1870">
          <cell r="A1870" t="str">
            <v>PRICE-PEJTERSEN Johan</v>
          </cell>
          <cell r="F1870">
            <v>8</v>
          </cell>
        </row>
        <row r="1871">
          <cell r="A1871" t="str">
            <v>STORK Florian</v>
          </cell>
          <cell r="F1871">
            <v>8</v>
          </cell>
        </row>
        <row r="1872">
          <cell r="A1872" t="str">
            <v>ŤOUPALÍK Adam</v>
          </cell>
          <cell r="F1872">
            <v>8</v>
          </cell>
        </row>
        <row r="1873">
          <cell r="A1873" t="str">
            <v>VILLA Giacomo</v>
          </cell>
          <cell r="F1873">
            <v>8</v>
          </cell>
        </row>
        <row r="1874">
          <cell r="A1874" t="str">
            <v>BOUTS Jordy</v>
          </cell>
          <cell r="F1874">
            <v>7</v>
          </cell>
        </row>
        <row r="1875">
          <cell r="A1875" t="str">
            <v>FRAYRE Eder</v>
          </cell>
          <cell r="F1875">
            <v>7</v>
          </cell>
        </row>
        <row r="1876">
          <cell r="A1876" t="str">
            <v>GARCÍA PIERNA Carlos</v>
          </cell>
          <cell r="F1876">
            <v>7</v>
          </cell>
        </row>
        <row r="1877">
          <cell r="A1877" t="str">
            <v>GRUZDEV Dmitriy</v>
          </cell>
          <cell r="F1877">
            <v>7</v>
          </cell>
        </row>
        <row r="1878">
          <cell r="A1878" t="str">
            <v>IVORY Cameron</v>
          </cell>
          <cell r="F1878">
            <v>7</v>
          </cell>
        </row>
        <row r="1879">
          <cell r="A1879" t="str">
            <v>JOHN Vincent</v>
          </cell>
          <cell r="F1879">
            <v>7</v>
          </cell>
        </row>
        <row r="1880">
          <cell r="A1880" t="str">
            <v>JONES Ollie</v>
          </cell>
          <cell r="F1880">
            <v>7</v>
          </cell>
        </row>
        <row r="1881">
          <cell r="A1881" t="str">
            <v>JUNTUNEN Antti-Jussi</v>
          </cell>
          <cell r="F1881">
            <v>7</v>
          </cell>
        </row>
        <row r="1882">
          <cell r="A1882" t="str">
            <v>KOGUT Oded</v>
          </cell>
          <cell r="F1882">
            <v>7</v>
          </cell>
        </row>
        <row r="1883">
          <cell r="A1883" t="str">
            <v>KRISTENSEN Mads Østergaard</v>
          </cell>
          <cell r="F1883">
            <v>7</v>
          </cell>
        </row>
        <row r="1884">
          <cell r="A1884" t="str">
            <v>MAWDITT Lionel</v>
          </cell>
          <cell r="F1884">
            <v>7</v>
          </cell>
        </row>
        <row r="1885">
          <cell r="A1885" t="str">
            <v>QUARTUCCI Lorenzo</v>
          </cell>
          <cell r="F1885">
            <v>7</v>
          </cell>
        </row>
        <row r="1886">
          <cell r="A1886" t="str">
            <v>SERRANO Javier</v>
          </cell>
          <cell r="F1886">
            <v>7</v>
          </cell>
        </row>
        <row r="1887">
          <cell r="A1887" t="str">
            <v>SLOCK Liam</v>
          </cell>
          <cell r="F1887">
            <v>7</v>
          </cell>
        </row>
        <row r="1888">
          <cell r="A1888" t="str">
            <v>SVARRE Tobias</v>
          </cell>
          <cell r="F1888">
            <v>7</v>
          </cell>
        </row>
        <row r="1889">
          <cell r="A1889" t="str">
            <v>TERCERO Fernando</v>
          </cell>
          <cell r="F1889">
            <v>7</v>
          </cell>
        </row>
        <row r="1890">
          <cell r="A1890" t="str">
            <v>TOUMIRE Hugo</v>
          </cell>
          <cell r="F1890">
            <v>7</v>
          </cell>
        </row>
        <row r="1891">
          <cell r="A1891" t="str">
            <v>VANDEPITTE Nathan</v>
          </cell>
          <cell r="F1891">
            <v>7</v>
          </cell>
        </row>
        <row r="1892">
          <cell r="A1892" t="str">
            <v>ARTZ Huub</v>
          </cell>
          <cell r="F1892">
            <v>6</v>
          </cell>
        </row>
        <row r="1893">
          <cell r="A1893" t="str">
            <v>CHRÉTIEN Charles-Étienne</v>
          </cell>
          <cell r="F1893">
            <v>6</v>
          </cell>
        </row>
        <row r="1894">
          <cell r="A1894" t="str">
            <v>DANÈS Léo</v>
          </cell>
          <cell r="F1894">
            <v>6</v>
          </cell>
        </row>
        <row r="1895">
          <cell r="A1895" t="str">
            <v>ED DOGHMY Achraf</v>
          </cell>
          <cell r="F1895">
            <v>6</v>
          </cell>
        </row>
        <row r="1896">
          <cell r="A1896" t="str">
            <v>ERIKSSON Lucas</v>
          </cell>
          <cell r="F1896">
            <v>6</v>
          </cell>
        </row>
        <row r="1897">
          <cell r="A1897" t="str">
            <v>FLEMING Riley</v>
          </cell>
          <cell r="F1897">
            <v>6</v>
          </cell>
        </row>
        <row r="1898">
          <cell r="A1898" t="str">
            <v>HAVIK Yoeri</v>
          </cell>
          <cell r="F1898">
            <v>6</v>
          </cell>
        </row>
        <row r="1899">
          <cell r="A1899" t="str">
            <v>HELLEMOSE Asbjørn</v>
          </cell>
          <cell r="F1899">
            <v>6</v>
          </cell>
        </row>
        <row r="1900">
          <cell r="A1900" t="str">
            <v>HOPKINS Kaden</v>
          </cell>
          <cell r="F1900">
            <v>6</v>
          </cell>
        </row>
        <row r="1901">
          <cell r="A1901" t="str">
            <v>ITURRIA Mikel</v>
          </cell>
          <cell r="F1901">
            <v>6</v>
          </cell>
        </row>
        <row r="1902">
          <cell r="A1902" t="str">
            <v>JOHANNINK Jelle</v>
          </cell>
          <cell r="F1902">
            <v>6</v>
          </cell>
        </row>
        <row r="1903">
          <cell r="A1903" t="str">
            <v>KLYVER Hjalmar</v>
          </cell>
          <cell r="F1903">
            <v>6</v>
          </cell>
        </row>
        <row r="1904">
          <cell r="A1904" t="str">
            <v>KRUL Wessel</v>
          </cell>
          <cell r="F1904">
            <v>6</v>
          </cell>
        </row>
        <row r="1905">
          <cell r="A1905" t="str">
            <v>LOURENÇO Rafael</v>
          </cell>
          <cell r="F1905">
            <v>6</v>
          </cell>
        </row>
        <row r="1906">
          <cell r="A1906" t="str">
            <v>MERIS Sergio</v>
          </cell>
          <cell r="F1906">
            <v>6</v>
          </cell>
        </row>
        <row r="1907">
          <cell r="A1907" t="str">
            <v>STENSBY Anton</v>
          </cell>
          <cell r="F1907">
            <v>6</v>
          </cell>
        </row>
        <row r="1908">
          <cell r="A1908" t="str">
            <v>TREZISE Declan</v>
          </cell>
          <cell r="F1908">
            <v>6</v>
          </cell>
        </row>
        <row r="1909">
          <cell r="A1909" t="str">
            <v>VANDEVELDE Yentl</v>
          </cell>
          <cell r="F1909">
            <v>6</v>
          </cell>
        </row>
        <row r="1910">
          <cell r="A1910" t="str">
            <v>AAGAARD HANSEN Tobias</v>
          </cell>
          <cell r="F1910">
            <v>5</v>
          </cell>
        </row>
        <row r="1911">
          <cell r="A1911" t="str">
            <v>BALDACCINI Davide</v>
          </cell>
          <cell r="F1911">
            <v>5</v>
          </cell>
        </row>
        <row r="1912">
          <cell r="A1912" t="str">
            <v>BÉVORT Carl-Frederik</v>
          </cell>
          <cell r="F1912">
            <v>5</v>
          </cell>
        </row>
        <row r="1913">
          <cell r="A1913" t="str">
            <v>BÖGLI Noah</v>
          </cell>
          <cell r="F1913">
            <v>5</v>
          </cell>
        </row>
        <row r="1914">
          <cell r="A1914" t="str">
            <v>CHRISTENSEN Ryan</v>
          </cell>
          <cell r="F1914">
            <v>5</v>
          </cell>
        </row>
        <row r="1915">
          <cell r="A1915" t="str">
            <v>DE DECKER Tijl</v>
          </cell>
          <cell r="F1915">
            <v>5</v>
          </cell>
        </row>
        <row r="1916">
          <cell r="A1916" t="str">
            <v>GAVAZZI Francesco</v>
          </cell>
          <cell r="F1916">
            <v>5</v>
          </cell>
        </row>
        <row r="1917">
          <cell r="A1917" t="str">
            <v>GAZE Samuel</v>
          </cell>
          <cell r="F1917">
            <v>5</v>
          </cell>
        </row>
        <row r="1918">
          <cell r="A1918" t="str">
            <v>GUARDEÑO Jaume</v>
          </cell>
          <cell r="F1918">
            <v>5</v>
          </cell>
        </row>
        <row r="1919">
          <cell r="A1919" t="str">
            <v>HATHERLY Alan</v>
          </cell>
          <cell r="F1919">
            <v>5</v>
          </cell>
        </row>
        <row r="1920">
          <cell r="A1920" t="str">
            <v>HOČEVAR Kristjan</v>
          </cell>
          <cell r="F1920">
            <v>5</v>
          </cell>
        </row>
        <row r="1921">
          <cell r="A1921" t="str">
            <v>JACOB Philippe</v>
          </cell>
          <cell r="F1921">
            <v>5</v>
          </cell>
        </row>
        <row r="1922">
          <cell r="A1922" t="str">
            <v>JARC Aljaž</v>
          </cell>
          <cell r="F1922">
            <v>5</v>
          </cell>
        </row>
        <row r="1923">
          <cell r="A1923" t="str">
            <v>KARPENKO Gleb</v>
          </cell>
          <cell r="F1923">
            <v>5</v>
          </cell>
        </row>
        <row r="1924">
          <cell r="A1924" t="str">
            <v>KUBOKI Kazushige</v>
          </cell>
          <cell r="F1924">
            <v>5</v>
          </cell>
        </row>
        <row r="1925">
          <cell r="A1925" t="str">
            <v>MAGLI Filippo</v>
          </cell>
          <cell r="F1925">
            <v>5</v>
          </cell>
        </row>
        <row r="1926">
          <cell r="A1926" t="str">
            <v>MAGNIER Paul</v>
          </cell>
          <cell r="F1926">
            <v>5</v>
          </cell>
        </row>
        <row r="1927">
          <cell r="A1927" t="str">
            <v>MAKOGON Vladyslav</v>
          </cell>
          <cell r="F1927">
            <v>5</v>
          </cell>
        </row>
        <row r="1928">
          <cell r="A1928" t="str">
            <v>MESSINEO Leandro Carlos</v>
          </cell>
          <cell r="F1928">
            <v>5</v>
          </cell>
        </row>
        <row r="1929">
          <cell r="A1929" t="str">
            <v>PALENI Enzo</v>
          </cell>
          <cell r="F1929">
            <v>5</v>
          </cell>
        </row>
        <row r="1930">
          <cell r="A1930" t="str">
            <v>RITZINGER Felix</v>
          </cell>
          <cell r="F1930">
            <v>5</v>
          </cell>
        </row>
        <row r="1931">
          <cell r="A1931" t="str">
            <v>RØED Torbjørn Andre</v>
          </cell>
          <cell r="F1931">
            <v>5</v>
          </cell>
        </row>
        <row r="1932">
          <cell r="A1932" t="str">
            <v>ROJAS Vicente</v>
          </cell>
          <cell r="F1932">
            <v>5</v>
          </cell>
        </row>
        <row r="1933">
          <cell r="A1933" t="str">
            <v>SCHURAN Michal</v>
          </cell>
          <cell r="F1933">
            <v>5</v>
          </cell>
        </row>
        <row r="1934">
          <cell r="A1934" t="str">
            <v>SORARRAIN Gorka</v>
          </cell>
          <cell r="F1934">
            <v>5</v>
          </cell>
        </row>
        <row r="1935">
          <cell r="A1935" t="str">
            <v>STITES Tyler</v>
          </cell>
          <cell r="F1935">
            <v>5</v>
          </cell>
        </row>
        <row r="1936">
          <cell r="A1936" t="str">
            <v>SZALAY Daniel</v>
          </cell>
          <cell r="F1936">
            <v>5</v>
          </cell>
        </row>
        <row r="1937">
          <cell r="A1937" t="str">
            <v>TAMM Lauri</v>
          </cell>
          <cell r="F1937">
            <v>5</v>
          </cell>
        </row>
        <row r="1938">
          <cell r="A1938" t="str">
            <v>WALTERS Red</v>
          </cell>
          <cell r="F1938">
            <v>5</v>
          </cell>
        </row>
        <row r="1939">
          <cell r="A1939" t="str">
            <v>AREFAYNE Aklilu</v>
          </cell>
          <cell r="F1939">
            <v>4</v>
          </cell>
        </row>
        <row r="1940">
          <cell r="A1940" t="str">
            <v>BAASANKHUU Myagmarsuren</v>
          </cell>
          <cell r="F1940">
            <v>4</v>
          </cell>
        </row>
        <row r="1941">
          <cell r="A1941" t="str">
            <v>BELLETTA Dario Igor</v>
          </cell>
          <cell r="F1941">
            <v>4</v>
          </cell>
        </row>
        <row r="1942">
          <cell r="A1942" t="str">
            <v>CAHYADI Aiman</v>
          </cell>
          <cell r="F1942">
            <v>4</v>
          </cell>
        </row>
        <row r="1943">
          <cell r="A1943" t="str">
            <v>CAMPOS Roniel</v>
          </cell>
          <cell r="F1943">
            <v>4</v>
          </cell>
        </row>
        <row r="1944">
          <cell r="A1944" t="str">
            <v>CONTTE Tomas</v>
          </cell>
          <cell r="F1944">
            <v>4</v>
          </cell>
        </row>
        <row r="1945">
          <cell r="A1945" t="str">
            <v>FRATCZAK Radoslaw</v>
          </cell>
          <cell r="F1945">
            <v>4</v>
          </cell>
        </row>
        <row r="1946">
          <cell r="A1946" t="str">
            <v>GAROFOLI Gianmarco</v>
          </cell>
          <cell r="F1946">
            <v>4</v>
          </cell>
        </row>
        <row r="1947">
          <cell r="A1947" t="str">
            <v>JENSEN August</v>
          </cell>
          <cell r="F1947">
            <v>4</v>
          </cell>
        </row>
        <row r="1948">
          <cell r="A1948" t="str">
            <v>KEUP Pierre-Pascal</v>
          </cell>
          <cell r="F1948">
            <v>4</v>
          </cell>
        </row>
        <row r="1949">
          <cell r="A1949" t="str">
            <v>OCAMPO Victor</v>
          </cell>
          <cell r="F1949">
            <v>4</v>
          </cell>
        </row>
        <row r="1950">
          <cell r="A1950" t="str">
            <v>PASTUSHENKO Yan</v>
          </cell>
          <cell r="F1950">
            <v>4</v>
          </cell>
        </row>
        <row r="1951">
          <cell r="A1951" t="str">
            <v>PORTER Rudy</v>
          </cell>
          <cell r="F1951">
            <v>4</v>
          </cell>
        </row>
        <row r="1952">
          <cell r="A1952" t="str">
            <v>PROC Bartlomiej</v>
          </cell>
          <cell r="F1952">
            <v>4</v>
          </cell>
        </row>
        <row r="1953">
          <cell r="A1953" t="str">
            <v>RICHEZE Maximiliano</v>
          </cell>
          <cell r="F1953">
            <v>4</v>
          </cell>
        </row>
        <row r="1954">
          <cell r="A1954" t="str">
            <v>VAN BOVEN Luca</v>
          </cell>
          <cell r="F1954">
            <v>4</v>
          </cell>
        </row>
        <row r="1955">
          <cell r="A1955" t="str">
            <v>VERGALLITO Luca</v>
          </cell>
          <cell r="F1955">
            <v>4</v>
          </cell>
        </row>
        <row r="1956">
          <cell r="A1956" t="str">
            <v>ABDUL HALIL Mohamad Izzat Hilmi</v>
          </cell>
          <cell r="F1956">
            <v>3</v>
          </cell>
        </row>
        <row r="1957">
          <cell r="A1957" t="str">
            <v>BIDARD François</v>
          </cell>
          <cell r="F1957">
            <v>3</v>
          </cell>
        </row>
        <row r="1958">
          <cell r="A1958" t="str">
            <v>BONILLO Iker</v>
          </cell>
          <cell r="F1958">
            <v>3</v>
          </cell>
        </row>
        <row r="1959">
          <cell r="A1959" t="str">
            <v>BOWER Lewis</v>
          </cell>
          <cell r="F1959">
            <v>3</v>
          </cell>
        </row>
        <row r="1960">
          <cell r="A1960" t="str">
            <v>BUSTAMANTE Adrián</v>
          </cell>
          <cell r="F1960">
            <v>3</v>
          </cell>
        </row>
        <row r="1961">
          <cell r="A1961" t="str">
            <v>COLOMBO Filippo</v>
          </cell>
          <cell r="F1961">
            <v>3</v>
          </cell>
        </row>
        <row r="1962">
          <cell r="A1962" t="str">
            <v>DE JONG Timo</v>
          </cell>
          <cell r="F1962">
            <v>3</v>
          </cell>
        </row>
        <row r="1963">
          <cell r="A1963" t="str">
            <v>DEHAIRS Simon</v>
          </cell>
          <cell r="F1963">
            <v>3</v>
          </cell>
        </row>
        <row r="1964">
          <cell r="A1964" t="str">
            <v>DIAS Daniel</v>
          </cell>
          <cell r="F1964">
            <v>3</v>
          </cell>
        </row>
        <row r="1965">
          <cell r="A1965" t="str">
            <v>HOHMANN Lars</v>
          </cell>
          <cell r="F1965">
            <v>3</v>
          </cell>
        </row>
        <row r="1966">
          <cell r="A1966" t="str">
            <v>ISHIGAMI Masahiro</v>
          </cell>
          <cell r="F1966">
            <v>3</v>
          </cell>
        </row>
        <row r="1967">
          <cell r="A1967" t="str">
            <v>JENNI Luca</v>
          </cell>
          <cell r="F1967">
            <v>3</v>
          </cell>
        </row>
        <row r="1968">
          <cell r="A1968" t="str">
            <v>JIANG Zhi Hui</v>
          </cell>
          <cell r="F1968">
            <v>3</v>
          </cell>
        </row>
        <row r="1969">
          <cell r="A1969" t="str">
            <v>JUNEAU Francis</v>
          </cell>
          <cell r="F1969">
            <v>3</v>
          </cell>
        </row>
        <row r="1970">
          <cell r="A1970" t="str">
            <v>KROONEN Max</v>
          </cell>
          <cell r="F1970">
            <v>3</v>
          </cell>
        </row>
        <row r="1971">
          <cell r="A1971" t="str">
            <v>LAGAB Azzedine</v>
          </cell>
          <cell r="F1971">
            <v>3</v>
          </cell>
        </row>
        <row r="1972">
          <cell r="A1972" t="str">
            <v>LENNARTSSON Hugo</v>
          </cell>
          <cell r="F1972">
            <v>3</v>
          </cell>
        </row>
        <row r="1973">
          <cell r="A1973" t="str">
            <v>LINDEMAN Bert-Jan</v>
          </cell>
          <cell r="F1973">
            <v>3</v>
          </cell>
        </row>
        <row r="1974">
          <cell r="A1974" t="str">
            <v>MANCEBO Francisco</v>
          </cell>
          <cell r="F1974">
            <v>3</v>
          </cell>
        </row>
        <row r="1975">
          <cell r="A1975" t="str">
            <v>MENDES José</v>
          </cell>
          <cell r="F1975">
            <v>3</v>
          </cell>
        </row>
        <row r="1976">
          <cell r="A1976" t="str">
            <v>ORMISTON Callum</v>
          </cell>
          <cell r="F1976">
            <v>3</v>
          </cell>
        </row>
        <row r="1977">
          <cell r="A1977" t="str">
            <v>PAJUR Markus</v>
          </cell>
          <cell r="F1977">
            <v>3</v>
          </cell>
        </row>
        <row r="1978">
          <cell r="A1978" t="str">
            <v>PATERSKI Maciej</v>
          </cell>
          <cell r="F1978">
            <v>3</v>
          </cell>
        </row>
        <row r="1979">
          <cell r="A1979" t="str">
            <v>PICKERING Finlay</v>
          </cell>
          <cell r="F1979">
            <v>3</v>
          </cell>
        </row>
        <row r="1980">
          <cell r="A1980" t="str">
            <v>RIVI Samuele</v>
          </cell>
          <cell r="F1980">
            <v>3</v>
          </cell>
        </row>
        <row r="1981">
          <cell r="A1981" t="str">
            <v>ROGORA Kiya</v>
          </cell>
          <cell r="F1981">
            <v>3</v>
          </cell>
        </row>
        <row r="1982">
          <cell r="A1982" t="str">
            <v>SCHÄR Michael</v>
          </cell>
          <cell r="F1982">
            <v>3</v>
          </cell>
        </row>
        <row r="1983">
          <cell r="A1983" t="str">
            <v>STOCKMAN Abram</v>
          </cell>
          <cell r="F1983">
            <v>3</v>
          </cell>
        </row>
        <row r="1984">
          <cell r="A1984" t="str">
            <v>STRAVERS Jarri</v>
          </cell>
          <cell r="F1984">
            <v>3</v>
          </cell>
        </row>
        <row r="1985">
          <cell r="A1985" t="str">
            <v>TENE Rotem</v>
          </cell>
          <cell r="F1985">
            <v>3</v>
          </cell>
        </row>
        <row r="1986">
          <cell r="A1986" t="str">
            <v>VAN DER LEE Jardi Christiaan</v>
          </cell>
          <cell r="F1986">
            <v>3</v>
          </cell>
        </row>
        <row r="1987">
          <cell r="A1987" t="str">
            <v>VERCOUILLIE Victor</v>
          </cell>
          <cell r="F1987">
            <v>3</v>
          </cell>
        </row>
        <row r="1988">
          <cell r="A1988" t="str">
            <v>WEHBI Abdullah</v>
          </cell>
          <cell r="F1988">
            <v>3</v>
          </cell>
        </row>
        <row r="1989">
          <cell r="A1989" t="str">
            <v>AZPARREN Enekoitz</v>
          </cell>
          <cell r="F1989">
            <v>2</v>
          </cell>
        </row>
        <row r="1990">
          <cell r="A1990" t="str">
            <v>BELLERI Michael</v>
          </cell>
          <cell r="F1990">
            <v>2</v>
          </cell>
        </row>
        <row r="1991">
          <cell r="A1991" t="str">
            <v>BONELLO Daniel</v>
          </cell>
          <cell r="F1991">
            <v>2</v>
          </cell>
        </row>
        <row r="1992">
          <cell r="A1992" t="str">
            <v>BRUSTENGA Marc</v>
          </cell>
          <cell r="F1992">
            <v>2</v>
          </cell>
        </row>
        <row r="1993">
          <cell r="A1993" t="str">
            <v>DEVAUX Thomas</v>
          </cell>
          <cell r="F1993">
            <v>2</v>
          </cell>
        </row>
        <row r="1994">
          <cell r="A1994" t="str">
            <v>ERVITI Imanol</v>
          </cell>
          <cell r="F1994">
            <v>2</v>
          </cell>
        </row>
        <row r="1995">
          <cell r="A1995" t="str">
            <v>GARCÍA Pablo</v>
          </cell>
          <cell r="F1995">
            <v>2</v>
          </cell>
        </row>
        <row r="1996">
          <cell r="A1996" t="str">
            <v>GRMAY Tsgabu</v>
          </cell>
          <cell r="F1996">
            <v>2</v>
          </cell>
        </row>
        <row r="1997">
          <cell r="A1997" t="str">
            <v>GRUEL Thibaud</v>
          </cell>
          <cell r="F1997">
            <v>2</v>
          </cell>
        </row>
        <row r="1998">
          <cell r="A1998" t="str">
            <v>JONES Taj</v>
          </cell>
          <cell r="F1998">
            <v>2</v>
          </cell>
        </row>
        <row r="1999">
          <cell r="A1999" t="str">
            <v>JUUL-JENSEN Christopher</v>
          </cell>
          <cell r="F1999">
            <v>2</v>
          </cell>
        </row>
        <row r="2000">
          <cell r="A2000" t="str">
            <v>KAEMPE Stinus Bjerring</v>
          </cell>
          <cell r="F2000">
            <v>2</v>
          </cell>
        </row>
        <row r="2001">
          <cell r="A2001" t="str">
            <v>KUSZTOR Péter</v>
          </cell>
          <cell r="F2001">
            <v>2</v>
          </cell>
        </row>
        <row r="2002">
          <cell r="A2002" t="str">
            <v>LELANDAIS Rémi</v>
          </cell>
          <cell r="F2002">
            <v>2</v>
          </cell>
        </row>
        <row r="2003">
          <cell r="A2003" t="str">
            <v>LU Shao Hsuan</v>
          </cell>
          <cell r="F2003">
            <v>2</v>
          </cell>
        </row>
        <row r="2004">
          <cell r="A2004" t="str">
            <v>MARTIN David</v>
          </cell>
          <cell r="F2004">
            <v>2</v>
          </cell>
        </row>
        <row r="2005">
          <cell r="A2005" t="str">
            <v>MAZUKI Nur Amirul Fakhruddin</v>
          </cell>
          <cell r="F2005">
            <v>2</v>
          </cell>
        </row>
        <row r="2006">
          <cell r="A2006" t="str">
            <v>MENDEZ Marcos Omar</v>
          </cell>
          <cell r="F2006">
            <v>2</v>
          </cell>
        </row>
        <row r="2007">
          <cell r="A2007" t="str">
            <v>MENDONÇA Luís</v>
          </cell>
          <cell r="F2007">
            <v>2</v>
          </cell>
        </row>
        <row r="2008">
          <cell r="A2008" t="str">
            <v>MORA Sebastián</v>
          </cell>
          <cell r="F2008">
            <v>2</v>
          </cell>
        </row>
        <row r="2009">
          <cell r="A2009" t="str">
            <v>PEDERSEN Rasmus Søjberg</v>
          </cell>
          <cell r="F2009">
            <v>2</v>
          </cell>
        </row>
        <row r="2010">
          <cell r="A2010" t="str">
            <v>PIETROBON Andrea</v>
          </cell>
          <cell r="F2010">
            <v>2</v>
          </cell>
        </row>
        <row r="2011">
          <cell r="A2011" t="str">
            <v>RAISBERG Nadav</v>
          </cell>
          <cell r="F2011">
            <v>2</v>
          </cell>
        </row>
        <row r="2012">
          <cell r="A2012" t="str">
            <v>TESHOME Meron</v>
          </cell>
          <cell r="F2012">
            <v>2</v>
          </cell>
        </row>
        <row r="2013">
          <cell r="A2013" t="str">
            <v>TODOME Yuhi</v>
          </cell>
          <cell r="F2013">
            <v>2</v>
          </cell>
        </row>
        <row r="2014">
          <cell r="A2014" t="str">
            <v>VAN HOECKE Gijs</v>
          </cell>
          <cell r="F2014">
            <v>2</v>
          </cell>
        </row>
        <row r="2015">
          <cell r="A2015" t="str">
            <v>ADOMAITIS Rokas</v>
          </cell>
          <cell r="F2015">
            <v>1</v>
          </cell>
        </row>
        <row r="2016">
          <cell r="A2016" t="str">
            <v>ALIYEV Ruslan</v>
          </cell>
          <cell r="F2016">
            <v>1</v>
          </cell>
        </row>
        <row r="2017">
          <cell r="A2017" t="str">
            <v>BAK Simon</v>
          </cell>
          <cell r="F2017">
            <v>1</v>
          </cell>
        </row>
        <row r="2018">
          <cell r="A2018" t="str">
            <v>BASTIAENS Ayco</v>
          </cell>
          <cell r="F2018">
            <v>1</v>
          </cell>
        </row>
        <row r="2019">
          <cell r="A2019" t="str">
            <v>BAUER Dominik</v>
          </cell>
          <cell r="F2019">
            <v>1</v>
          </cell>
        </row>
        <row r="2020">
          <cell r="A2020" t="str">
            <v>BDADOU Youssef</v>
          </cell>
          <cell r="F2020">
            <v>1</v>
          </cell>
        </row>
        <row r="2021">
          <cell r="A2021" t="str">
            <v>BENDIXEN Louis</v>
          </cell>
          <cell r="F2021">
            <v>1</v>
          </cell>
        </row>
        <row r="2022">
          <cell r="A2022" t="str">
            <v>BOGDANOVICS Maris</v>
          </cell>
          <cell r="F2022">
            <v>1</v>
          </cell>
        </row>
        <row r="2023">
          <cell r="A2023" t="str">
            <v>BOROŠ Michael</v>
          </cell>
          <cell r="F2023">
            <v>1</v>
          </cell>
        </row>
        <row r="2024">
          <cell r="A2024" t="str">
            <v>BOULET Enzo</v>
          </cell>
          <cell r="F2024">
            <v>1</v>
          </cell>
        </row>
        <row r="2025">
          <cell r="A2025" t="str">
            <v>BUIJK Bart</v>
          </cell>
          <cell r="F2025">
            <v>1</v>
          </cell>
        </row>
        <row r="2026">
          <cell r="A2026" t="str">
            <v>COBO Iván</v>
          </cell>
          <cell r="F2026">
            <v>1</v>
          </cell>
        </row>
        <row r="2027">
          <cell r="A2027" t="str">
            <v>DILLIER Silvan</v>
          </cell>
          <cell r="F2027">
            <v>1</v>
          </cell>
        </row>
        <row r="2028">
          <cell r="A2028" t="str">
            <v>DORN Vinzent</v>
          </cell>
          <cell r="F2028">
            <v>1</v>
          </cell>
        </row>
        <row r="2029">
          <cell r="A2029" t="str">
            <v>EDDY Patrick</v>
          </cell>
          <cell r="F2029">
            <v>1</v>
          </cell>
        </row>
        <row r="2030">
          <cell r="A2030" t="str">
            <v>EGHOLM Jakob</v>
          </cell>
          <cell r="F2030">
            <v>1</v>
          </cell>
        </row>
        <row r="2031">
          <cell r="A2031" t="str">
            <v>EISENBARTH Pirmin</v>
          </cell>
          <cell r="F2031">
            <v>1</v>
          </cell>
        </row>
        <row r="2032">
          <cell r="A2032" t="str">
            <v>FAURE PROST Alexy</v>
          </cell>
          <cell r="F2032">
            <v>1</v>
          </cell>
        </row>
        <row r="2033">
          <cell r="A2033" t="str">
            <v>GOLLIKER Joshua</v>
          </cell>
          <cell r="F2033">
            <v>1</v>
          </cell>
        </row>
        <row r="2034">
          <cell r="A2034" t="str">
            <v>GOMEZ Camilo Andres</v>
          </cell>
          <cell r="F2034">
            <v>1</v>
          </cell>
        </row>
        <row r="2035">
          <cell r="A2035" t="str">
            <v>GONÇALVES Hélder</v>
          </cell>
          <cell r="F2035">
            <v>1</v>
          </cell>
        </row>
        <row r="2036">
          <cell r="A2036" t="str">
            <v>GUAMÁ Byron</v>
          </cell>
          <cell r="F2036">
            <v>1</v>
          </cell>
        </row>
        <row r="2037">
          <cell r="A2037" t="str">
            <v>GUAVITA Cesar David</v>
          </cell>
          <cell r="F2037">
            <v>1</v>
          </cell>
        </row>
        <row r="2038">
          <cell r="A2038" t="str">
            <v>HAMMERSCHMID Marvin</v>
          </cell>
          <cell r="F2038">
            <v>1</v>
          </cell>
        </row>
        <row r="2039">
          <cell r="A2039" t="str">
            <v>HASHIKAWA Jo</v>
          </cell>
          <cell r="F2039">
            <v>1</v>
          </cell>
        </row>
        <row r="2040">
          <cell r="A2040" t="str">
            <v>HU Haijie</v>
          </cell>
          <cell r="F2040">
            <v>1</v>
          </cell>
        </row>
        <row r="2041">
          <cell r="A2041" t="str">
            <v>HUENS Axel</v>
          </cell>
          <cell r="F2041">
            <v>1</v>
          </cell>
        </row>
        <row r="2042">
          <cell r="A2042" t="str">
            <v>IDERBOLD Bold</v>
          </cell>
          <cell r="F2042">
            <v>1</v>
          </cell>
        </row>
        <row r="2043">
          <cell r="A2043" t="str">
            <v>JOSEPH Thomas</v>
          </cell>
          <cell r="F2043">
            <v>1</v>
          </cell>
        </row>
        <row r="2044">
          <cell r="A2044" t="str">
            <v>JUILLARD Maximilien</v>
          </cell>
          <cell r="F2044">
            <v>1</v>
          </cell>
        </row>
        <row r="2045">
          <cell r="A2045" t="str">
            <v>JUN Hoonmin</v>
          </cell>
          <cell r="F2045">
            <v>1</v>
          </cell>
        </row>
        <row r="2046">
          <cell r="A2046" t="str">
            <v>KABAS Maximilian</v>
          </cell>
          <cell r="F2046">
            <v>1</v>
          </cell>
        </row>
        <row r="2047">
          <cell r="A2047" t="str">
            <v>KÄLLBERG Axel</v>
          </cell>
          <cell r="F2047">
            <v>1</v>
          </cell>
        </row>
        <row r="2048">
          <cell r="A2048" t="str">
            <v>KIM Euro</v>
          </cell>
          <cell r="F2048">
            <v>1</v>
          </cell>
        </row>
        <row r="2049">
          <cell r="A2049" t="str">
            <v>KOLTUNOV Vladimir</v>
          </cell>
          <cell r="F2049">
            <v>1</v>
          </cell>
        </row>
        <row r="2050">
          <cell r="A2050" t="str">
            <v>KOVAR Stefan</v>
          </cell>
          <cell r="F2050">
            <v>1</v>
          </cell>
        </row>
        <row r="2051">
          <cell r="A2051" t="str">
            <v>KREDER Wesley</v>
          </cell>
          <cell r="F2051">
            <v>1</v>
          </cell>
        </row>
        <row r="2052">
          <cell r="A2052" t="str">
            <v>LE NY Jean-Louis</v>
          </cell>
          <cell r="F2052">
            <v>1</v>
          </cell>
        </row>
        <row r="2053">
          <cell r="A2053" t="str">
            <v>LYU Xianjing</v>
          </cell>
          <cell r="F2053">
            <v>1</v>
          </cell>
        </row>
        <row r="2054">
          <cell r="A2054" t="str">
            <v>MA Binyan</v>
          </cell>
          <cell r="F2054">
            <v>1</v>
          </cell>
        </row>
        <row r="2055">
          <cell r="A2055" t="str">
            <v>MACEDO João</v>
          </cell>
          <cell r="F2055">
            <v>1</v>
          </cell>
        </row>
        <row r="2056">
          <cell r="A2056" t="str">
            <v>MAIKIN Roman</v>
          </cell>
          <cell r="F2056">
            <v>1</v>
          </cell>
        </row>
        <row r="2057">
          <cell r="A2057" t="str">
            <v>MARIS Elias</v>
          </cell>
          <cell r="F2057">
            <v>1</v>
          </cell>
        </row>
        <row r="2058">
          <cell r="A2058" t="str">
            <v>MÄRKL Niklas</v>
          </cell>
          <cell r="F2058">
            <v>1</v>
          </cell>
        </row>
        <row r="2059">
          <cell r="A2059" t="str">
            <v>MCCAMBRIDGE Kevin</v>
          </cell>
          <cell r="F2059">
            <v>1</v>
          </cell>
        </row>
        <row r="2060">
          <cell r="A2060" t="str">
            <v>MCKENZIE Hamish</v>
          </cell>
          <cell r="F2060">
            <v>1</v>
          </cell>
        </row>
        <row r="2061">
          <cell r="A2061" t="str">
            <v>MENDEZ Marcelo Nahuel</v>
          </cell>
          <cell r="F2061">
            <v>1</v>
          </cell>
        </row>
        <row r="2062">
          <cell r="A2062" t="str">
            <v>MERCHAN Didier</v>
          </cell>
          <cell r="F2062">
            <v>1</v>
          </cell>
        </row>
        <row r="2063">
          <cell r="A2063" t="str">
            <v>MORGADO António</v>
          </cell>
          <cell r="F2063">
            <v>1</v>
          </cell>
        </row>
        <row r="2064">
          <cell r="A2064" t="str">
            <v>MÜLLER Tobias</v>
          </cell>
          <cell r="F2064">
            <v>1</v>
          </cell>
        </row>
        <row r="2065">
          <cell r="A2065" t="str">
            <v>NARCISO Diogo</v>
          </cell>
          <cell r="F2065">
            <v>1</v>
          </cell>
        </row>
        <row r="2066">
          <cell r="A2066" t="str">
            <v>NOLDE Tobias</v>
          </cell>
          <cell r="F2066">
            <v>1</v>
          </cell>
        </row>
        <row r="2067">
          <cell r="A2067" t="str">
            <v>ONODERA Rei</v>
          </cell>
          <cell r="F2067">
            <v>1</v>
          </cell>
        </row>
        <row r="2068">
          <cell r="A2068" t="str">
            <v>ÖRKEN Ahmet</v>
          </cell>
          <cell r="F2068">
            <v>1</v>
          </cell>
        </row>
        <row r="2069">
          <cell r="A2069" t="str">
            <v>PESCADOR Diego </v>
          </cell>
          <cell r="F2069">
            <v>1</v>
          </cell>
        </row>
        <row r="2070">
          <cell r="A2070" t="str">
            <v>PHONARJTHAN Patompob</v>
          </cell>
          <cell r="F2070">
            <v>1</v>
          </cell>
        </row>
        <row r="2071">
          <cell r="A2071" t="str">
            <v>PLANET Charles</v>
          </cell>
          <cell r="F2071">
            <v>1</v>
          </cell>
        </row>
        <row r="2072">
          <cell r="A2072" t="str">
            <v>REGUIGUI Youcef</v>
          </cell>
          <cell r="F2072">
            <v>1</v>
          </cell>
        </row>
        <row r="2073">
          <cell r="A2073" t="str">
            <v>ROSTOVTSEV Sergey</v>
          </cell>
          <cell r="F2073">
            <v>1</v>
          </cell>
        </row>
        <row r="2074">
          <cell r="A2074" t="str">
            <v>SANDER HANSEN Marcus</v>
          </cell>
          <cell r="F2074">
            <v>1</v>
          </cell>
        </row>
        <row r="2075">
          <cell r="A2075" t="str">
            <v>SANTAROMITA Alessandro</v>
          </cell>
          <cell r="F2075">
            <v>1</v>
          </cell>
        </row>
        <row r="2076">
          <cell r="A2076" t="str">
            <v>SHIPLEY Gabriel</v>
          </cell>
          <cell r="F2076">
            <v>1</v>
          </cell>
        </row>
        <row r="2077">
          <cell r="A2077" t="str">
            <v>SVRČEK Martin</v>
          </cell>
          <cell r="F2077">
            <v>1</v>
          </cell>
        </row>
        <row r="2078">
          <cell r="A2078" t="str">
            <v>TENDON Arnaud</v>
          </cell>
          <cell r="F2078">
            <v>1</v>
          </cell>
        </row>
        <row r="2079">
          <cell r="A2079" t="str">
            <v>TORIBIO José Vicente</v>
          </cell>
          <cell r="F2079">
            <v>1</v>
          </cell>
        </row>
        <row r="2080">
          <cell r="A2080" t="str">
            <v>VAN MECHELEN Vlad</v>
          </cell>
          <cell r="F2080">
            <v>1</v>
          </cell>
        </row>
        <row r="2081">
          <cell r="A2081" t="str">
            <v>VERBURG Luke</v>
          </cell>
          <cell r="F2081">
            <v>1</v>
          </cell>
        </row>
        <row r="2082">
          <cell r="A2082" t="str">
            <v>WANG Kuicheng</v>
          </cell>
          <cell r="F2082">
            <v>1</v>
          </cell>
        </row>
        <row r="2093">
          <cell r="D2093" t="str">
            <v>Totaal</v>
          </cell>
          <cell r="E2093">
            <v>6000</v>
          </cell>
        </row>
        <row r="2094">
          <cell r="F2094">
            <v>88614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ocyclingstats.com/rider/neilson-powless" TargetMode="External"/><Relationship Id="rId18" Type="http://schemas.openxmlformats.org/officeDocument/2006/relationships/hyperlink" Target="https://www.procyclingstats.com/rider/mattias-skjelmose-jensen" TargetMode="External"/><Relationship Id="rId26" Type="http://schemas.openxmlformats.org/officeDocument/2006/relationships/hyperlink" Target="https://www.procyclingstats.com/rider/michael-woods" TargetMode="External"/><Relationship Id="rId39" Type="http://schemas.openxmlformats.org/officeDocument/2006/relationships/hyperlink" Target="https://www.procyclingstats.com/rider/einer-augusto-rubio-reyes" TargetMode="External"/><Relationship Id="rId21" Type="http://schemas.openxmlformats.org/officeDocument/2006/relationships/hyperlink" Target="https://www.procyclingstats.com/rider/damiano-caruso" TargetMode="External"/><Relationship Id="rId34" Type="http://schemas.openxmlformats.org/officeDocument/2006/relationships/hyperlink" Target="https://www.procyclingstats.com/rider/tao-geoghegan-hart" TargetMode="External"/><Relationship Id="rId42" Type="http://schemas.openxmlformats.org/officeDocument/2006/relationships/hyperlink" Target="https://www.procyclingstats.com/rider/florian-vermeersch" TargetMode="External"/><Relationship Id="rId47" Type="http://schemas.openxmlformats.org/officeDocument/2006/relationships/hyperlink" Target="https://www.procyclingstats.com/rider/aurelien-paret-peintre" TargetMode="External"/><Relationship Id="rId50" Type="http://schemas.openxmlformats.org/officeDocument/2006/relationships/hyperlink" Target="https://www.procyclingstats.com/rider/edward-irl-dunbar" TargetMode="External"/><Relationship Id="rId55" Type="http://schemas.openxmlformats.org/officeDocument/2006/relationships/hyperlink" Target="https://www.procyclingstats.com/rider/thibau-nys" TargetMode="External"/><Relationship Id="rId7" Type="http://schemas.openxmlformats.org/officeDocument/2006/relationships/hyperlink" Target="https://www.procyclingstats.com/rider/primoz-roglic" TargetMode="External"/><Relationship Id="rId2" Type="http://schemas.openxmlformats.org/officeDocument/2006/relationships/hyperlink" Target="https://www.procyclingstats.com/rider/wout-van-aert" TargetMode="External"/><Relationship Id="rId16" Type="http://schemas.openxmlformats.org/officeDocument/2006/relationships/hyperlink" Target="https://www.procyclingstats.com/rider/simon-yates" TargetMode="External"/><Relationship Id="rId29" Type="http://schemas.openxmlformats.org/officeDocument/2006/relationships/hyperlink" Target="https://www.procyclingstats.com/rider/alex-aranburu" TargetMode="External"/><Relationship Id="rId11" Type="http://schemas.openxmlformats.org/officeDocument/2006/relationships/hyperlink" Target="https://www.procyclingstats.com/rider/arnaud-de-lie" TargetMode="External"/><Relationship Id="rId24" Type="http://schemas.openxmlformats.org/officeDocument/2006/relationships/hyperlink" Target="https://www.procyclingstats.com/rider/matteo-jorgenson" TargetMode="External"/><Relationship Id="rId32" Type="http://schemas.openxmlformats.org/officeDocument/2006/relationships/hyperlink" Target="https://www.procyclingstats.com/rider/andreas-kron" TargetMode="External"/><Relationship Id="rId37" Type="http://schemas.openxmlformats.org/officeDocument/2006/relationships/hyperlink" Target="https://www.procyclingstats.com/rider/corbin-strong" TargetMode="External"/><Relationship Id="rId40" Type="http://schemas.openxmlformats.org/officeDocument/2006/relationships/hyperlink" Target="https://www.procyclingstats.com/rider/felix-gall" TargetMode="External"/><Relationship Id="rId45" Type="http://schemas.openxmlformats.org/officeDocument/2006/relationships/hyperlink" Target="https://www.procyclingstats.com/rider/oier-lazkano" TargetMode="External"/><Relationship Id="rId53" Type="http://schemas.openxmlformats.org/officeDocument/2006/relationships/hyperlink" Target="https://www.procyclingstats.com/rider/remy-rochas" TargetMode="External"/><Relationship Id="rId58" Type="http://schemas.openxmlformats.org/officeDocument/2006/relationships/hyperlink" Target="https://www.procyclingstats.com/rider/romain-gregoire1" TargetMode="External"/><Relationship Id="rId5" Type="http://schemas.openxmlformats.org/officeDocument/2006/relationships/hyperlink" Target="https://www.procyclingstats.com/rider/jonas-vingegaard-rasmussen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www.procyclingstats.com/rider/thibaut-pinot" TargetMode="External"/><Relationship Id="rId14" Type="http://schemas.openxmlformats.org/officeDocument/2006/relationships/hyperlink" Target="https://www.procyclingstats.com/rider/thomas-pidcock" TargetMode="External"/><Relationship Id="rId22" Type="http://schemas.openxmlformats.org/officeDocument/2006/relationships/hyperlink" Target="https://www.procyclingstats.com/rider/marc-hirschi" TargetMode="External"/><Relationship Id="rId27" Type="http://schemas.openxmlformats.org/officeDocument/2006/relationships/hyperlink" Target="https://www.procyclingstats.com/rider/yves-lampaert" TargetMode="External"/><Relationship Id="rId30" Type="http://schemas.openxmlformats.org/officeDocument/2006/relationships/hyperlink" Target="https://www.procyclingstats.com/rider/kaden-groves" TargetMode="External"/><Relationship Id="rId35" Type="http://schemas.openxmlformats.org/officeDocument/2006/relationships/hyperlink" Target="https://www.procyclingstats.com/rider/soren-kragh-andersen" TargetMode="External"/><Relationship Id="rId43" Type="http://schemas.openxmlformats.org/officeDocument/2006/relationships/hyperlink" Target="https://www.procyclingstats.com/rider/soren-waerenskjold" TargetMode="External"/><Relationship Id="rId48" Type="http://schemas.openxmlformats.org/officeDocument/2006/relationships/hyperlink" Target="https://www.procyclingstats.com/rider/rui-costa" TargetMode="External"/><Relationship Id="rId56" Type="http://schemas.openxmlformats.org/officeDocument/2006/relationships/hyperlink" Target="https://www.procyclingstats.com/rider/paul-penhoet" TargetMode="External"/><Relationship Id="rId8" Type="http://schemas.openxmlformats.org/officeDocument/2006/relationships/hyperlink" Target="https://www.procyclingstats.com/rider/jasper-philipsen" TargetMode="External"/><Relationship Id="rId51" Type="http://schemas.openxmlformats.org/officeDocument/2006/relationships/hyperlink" Target="https://www.procyclingstats.com/rider/kevin-vermaerke" TargetMode="External"/><Relationship Id="rId3" Type="http://schemas.openxmlformats.org/officeDocument/2006/relationships/hyperlink" Target="https://www.procyclingstats.com/rider/tadej-pogacar" TargetMode="External"/><Relationship Id="rId12" Type="http://schemas.openxmlformats.org/officeDocument/2006/relationships/hyperlink" Target="https://www.procyclingstats.com/rider/adam-yates" TargetMode="External"/><Relationship Id="rId17" Type="http://schemas.openxmlformats.org/officeDocument/2006/relationships/hyperlink" Target="https://www.procyclingstats.com/rider/filippo-ganna" TargetMode="External"/><Relationship Id="rId25" Type="http://schemas.openxmlformats.org/officeDocument/2006/relationships/hyperlink" Target="https://www.procyclingstats.com/rider/tobias-halland-johannessen" TargetMode="External"/><Relationship Id="rId33" Type="http://schemas.openxmlformats.org/officeDocument/2006/relationships/hyperlink" Target="https://www.procyclingstats.com/rider/andrea-bagioli" TargetMode="External"/><Relationship Id="rId38" Type="http://schemas.openxmlformats.org/officeDocument/2006/relationships/hyperlink" Target="https://www.procyclingstats.com/rider/ilan-van-wilder" TargetMode="External"/><Relationship Id="rId46" Type="http://schemas.openxmlformats.org/officeDocument/2006/relationships/hyperlink" Target="https://www.procyclingstats.com/rider/derek-gee" TargetMode="External"/><Relationship Id="rId59" Type="http://schemas.openxmlformats.org/officeDocument/2006/relationships/hyperlink" Target="https://www.procyclingstats.com/rider/lennert-van-eetvelt" TargetMode="External"/><Relationship Id="rId20" Type="http://schemas.openxmlformats.org/officeDocument/2006/relationships/hyperlink" Target="https://www.procyclingstats.com/rider/olav-kooij" TargetMode="External"/><Relationship Id="rId41" Type="http://schemas.openxmlformats.org/officeDocument/2006/relationships/hyperlink" Target="https://www.procyclingstats.com/rider/ben-healy" TargetMode="External"/><Relationship Id="rId54" Type="http://schemas.openxmlformats.org/officeDocument/2006/relationships/hyperlink" Target="https://www.procyclingstats.com/rider/antonio-tiberi" TargetMode="External"/><Relationship Id="rId1" Type="http://schemas.openxmlformats.org/officeDocument/2006/relationships/hyperlink" Target="https://www.procyclingstats.com/rider/joao-almeida" TargetMode="External"/><Relationship Id="rId6" Type="http://schemas.openxmlformats.org/officeDocument/2006/relationships/hyperlink" Target="https://www.procyclingstats.com/rider/mathieu-van-der-poel" TargetMode="External"/><Relationship Id="rId15" Type="http://schemas.openxmlformats.org/officeDocument/2006/relationships/hyperlink" Target="https://www.procyclingstats.com/rider/mikel-landa" TargetMode="External"/><Relationship Id="rId23" Type="http://schemas.openxmlformats.org/officeDocument/2006/relationships/hyperlink" Target="https://www.procyclingstats.com/rider/giulio-ciccone" TargetMode="External"/><Relationship Id="rId28" Type="http://schemas.openxmlformats.org/officeDocument/2006/relationships/hyperlink" Target="https://www.procyclingstats.com/rider/ion-izagirre" TargetMode="External"/><Relationship Id="rId36" Type="http://schemas.openxmlformats.org/officeDocument/2006/relationships/hyperlink" Target="https://www.procyclingstats.com/rider/cian-uijtdebroeks" TargetMode="External"/><Relationship Id="rId49" Type="http://schemas.openxmlformats.org/officeDocument/2006/relationships/hyperlink" Target="https://www.procyclingstats.com/rider/john-degenkolb" TargetMode="External"/><Relationship Id="rId57" Type="http://schemas.openxmlformats.org/officeDocument/2006/relationships/hyperlink" Target="https://www.procyclingstats.com/rider/max-poole" TargetMode="External"/><Relationship Id="rId10" Type="http://schemas.openxmlformats.org/officeDocument/2006/relationships/hyperlink" Target="https://www.procyclingstats.com/rider/juan-ayuso-pesquera" TargetMode="External"/><Relationship Id="rId31" Type="http://schemas.openxmlformats.org/officeDocument/2006/relationships/hyperlink" Target="https://www.procyclingstats.com/rider/sepp-kuss" TargetMode="External"/><Relationship Id="rId44" Type="http://schemas.openxmlformats.org/officeDocument/2006/relationships/hyperlink" Target="https://www.procyclingstats.com/rider/jonathan-milan" TargetMode="External"/><Relationship Id="rId52" Type="http://schemas.openxmlformats.org/officeDocument/2006/relationships/hyperlink" Target="https://www.procyclingstats.com/rider/lenny-martinez" TargetMode="External"/><Relationship Id="rId60" Type="http://schemas.openxmlformats.org/officeDocument/2006/relationships/hyperlink" Target="https://www.procyclingstats.com/rider/jonathan-castroviejo" TargetMode="External"/><Relationship Id="rId4" Type="http://schemas.openxmlformats.org/officeDocument/2006/relationships/hyperlink" Target="https://www.procyclingstats.com/rider/remco-evenepoel" TargetMode="External"/><Relationship Id="rId9" Type="http://schemas.openxmlformats.org/officeDocument/2006/relationships/hyperlink" Target="https://www.procyclingstats.com/rider/christophe-lapor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08CB-DA91-4D7A-B5F5-5E474E236005}">
  <dimension ref="A1:BG182"/>
  <sheetViews>
    <sheetView tabSelected="1" zoomScale="80" zoomScaleNormal="80" workbookViewId="0">
      <selection activeCell="K176" sqref="K176"/>
    </sheetView>
  </sheetViews>
  <sheetFormatPr defaultRowHeight="15"/>
  <cols>
    <col min="1" max="1" width="12.5703125" customWidth="1"/>
    <col min="3" max="3" width="18.5703125" customWidth="1"/>
    <col min="4" max="4" width="11.28515625" customWidth="1"/>
    <col min="5" max="5" width="11.7109375" customWidth="1"/>
    <col min="6" max="6" width="12.5703125" customWidth="1"/>
    <col min="8" max="8" width="18.5703125" customWidth="1"/>
    <col min="9" max="9" width="11.28515625" customWidth="1"/>
    <col min="10" max="10" width="11.7109375" customWidth="1"/>
    <col min="11" max="11" width="12.5703125" customWidth="1"/>
    <col min="13" max="13" width="18.5703125" customWidth="1"/>
    <col min="14" max="14" width="11.28515625" customWidth="1"/>
    <col min="15" max="15" width="11.7109375" customWidth="1"/>
    <col min="16" max="16" width="12.5703125" customWidth="1"/>
    <col min="18" max="18" width="18.5703125" customWidth="1"/>
    <col min="19" max="19" width="11.28515625" customWidth="1"/>
    <col min="20" max="20" width="11.7109375" customWidth="1"/>
    <col min="21" max="21" width="12.5703125" customWidth="1"/>
    <col min="23" max="23" width="18.5703125" customWidth="1"/>
    <col min="24" max="24" width="11.28515625" customWidth="1"/>
    <col min="25" max="25" width="11.7109375" customWidth="1"/>
    <col min="26" max="26" width="12.5703125" customWidth="1"/>
    <col min="28" max="28" width="18.42578125" customWidth="1"/>
    <col min="29" max="29" width="11.28515625" customWidth="1"/>
    <col min="30" max="30" width="11.7109375" customWidth="1"/>
    <col min="31" max="31" width="12.5703125" customWidth="1"/>
    <col min="33" max="33" width="18.140625" customWidth="1"/>
    <col min="34" max="34" width="11.28515625" customWidth="1"/>
    <col min="35" max="35" width="11.7109375" customWidth="1"/>
    <col min="36" max="36" width="12.5703125" customWidth="1"/>
    <col min="38" max="38" width="18.42578125" customWidth="1"/>
    <col min="39" max="39" width="11.28515625" customWidth="1"/>
    <col min="40" max="40" width="11.7109375" customWidth="1"/>
    <col min="41" max="41" width="12.5703125" customWidth="1"/>
    <col min="43" max="43" width="18.140625" customWidth="1"/>
    <col min="44" max="44" width="11.28515625" customWidth="1"/>
    <col min="45" max="45" width="11.7109375" customWidth="1"/>
    <col min="46" max="46" width="12.5703125" customWidth="1"/>
    <col min="47" max="47" width="9.140625" customWidth="1"/>
    <col min="48" max="48" width="18.28515625" customWidth="1"/>
    <col min="49" max="49" width="11.28515625" customWidth="1"/>
    <col min="50" max="50" width="11.7109375" customWidth="1"/>
    <col min="51" max="51" width="12.42578125" customWidth="1"/>
    <col min="53" max="53" width="18.28515625" customWidth="1"/>
    <col min="54" max="54" width="11.140625" customWidth="1"/>
    <col min="55" max="55" width="11.85546875" customWidth="1"/>
    <col min="56" max="56" width="9" customWidth="1"/>
    <col min="57" max="57" width="18" customWidth="1"/>
    <col min="58" max="58" width="11.42578125" customWidth="1"/>
    <col min="59" max="59" width="11.140625" customWidth="1"/>
  </cols>
  <sheetData>
    <row r="1" spans="1:59" ht="21">
      <c r="A1" s="14" t="s">
        <v>212</v>
      </c>
      <c r="B1" s="15" t="s">
        <v>217</v>
      </c>
      <c r="C1" s="30"/>
      <c r="D1" s="31"/>
      <c r="E1" s="31"/>
      <c r="F1" s="14" t="s">
        <v>213</v>
      </c>
      <c r="G1" s="35" t="s">
        <v>218</v>
      </c>
      <c r="H1" s="30"/>
      <c r="I1" s="31"/>
      <c r="J1" s="31"/>
      <c r="K1" s="14" t="s">
        <v>214</v>
      </c>
      <c r="L1" s="15" t="s">
        <v>219</v>
      </c>
      <c r="M1" s="30"/>
      <c r="N1" s="31"/>
      <c r="O1" s="31"/>
      <c r="P1" s="14" t="s">
        <v>215</v>
      </c>
      <c r="Q1" s="15" t="s">
        <v>220</v>
      </c>
      <c r="R1" s="30"/>
      <c r="S1" s="31"/>
      <c r="T1" s="31"/>
      <c r="U1" s="14" t="s">
        <v>216</v>
      </c>
      <c r="V1" s="15" t="s">
        <v>221</v>
      </c>
      <c r="W1" s="30"/>
      <c r="X1" s="31"/>
      <c r="Y1" s="31"/>
      <c r="Z1" s="14"/>
      <c r="AA1" s="15"/>
      <c r="AB1" s="30"/>
      <c r="AC1" s="31"/>
      <c r="AD1" s="31"/>
      <c r="AE1" s="14"/>
      <c r="AF1" s="15"/>
      <c r="AG1" s="30"/>
      <c r="AH1" s="31"/>
      <c r="AI1" s="31"/>
      <c r="AJ1" s="14"/>
      <c r="AK1" s="15"/>
      <c r="AL1" s="30"/>
      <c r="AM1" s="31"/>
      <c r="AN1" s="31"/>
      <c r="AO1" s="14"/>
      <c r="AP1" s="15"/>
      <c r="AQ1" s="30"/>
      <c r="AR1" s="31"/>
      <c r="AS1" s="31"/>
      <c r="AT1" s="14"/>
      <c r="AU1" s="15"/>
      <c r="AV1" s="30"/>
      <c r="AW1" s="31"/>
      <c r="AX1" s="31"/>
      <c r="AY1" s="14"/>
      <c r="AZ1" s="15"/>
      <c r="BA1" s="30"/>
      <c r="BB1" s="31"/>
      <c r="BC1" s="31"/>
      <c r="BD1" s="2"/>
      <c r="BE1" s="2"/>
      <c r="BF1" s="1"/>
      <c r="BG1" s="1"/>
    </row>
    <row r="2" spans="1:59">
      <c r="A2" s="3"/>
      <c r="B2" s="4"/>
      <c r="C2" s="4"/>
      <c r="D2" s="6" t="s">
        <v>0</v>
      </c>
      <c r="E2" s="6" t="s">
        <v>135</v>
      </c>
      <c r="F2" s="3"/>
      <c r="G2" s="4"/>
      <c r="H2" s="4"/>
      <c r="I2" s="6" t="s">
        <v>0</v>
      </c>
      <c r="J2" s="6" t="s">
        <v>135</v>
      </c>
      <c r="K2" s="3"/>
      <c r="L2" s="4"/>
      <c r="M2" s="4"/>
      <c r="N2" s="6" t="s">
        <v>0</v>
      </c>
      <c r="O2" s="6" t="s">
        <v>135</v>
      </c>
      <c r="P2" s="3"/>
      <c r="R2" s="4"/>
      <c r="S2" s="6" t="s">
        <v>0</v>
      </c>
      <c r="T2" s="6" t="s">
        <v>135</v>
      </c>
      <c r="U2" s="3"/>
      <c r="V2" s="4"/>
      <c r="W2" s="4"/>
      <c r="X2" s="6" t="s">
        <v>0</v>
      </c>
      <c r="Y2" s="6" t="s">
        <v>135</v>
      </c>
      <c r="AA2" s="4"/>
      <c r="AB2" s="4"/>
      <c r="AC2" s="6"/>
      <c r="AD2" s="6"/>
      <c r="AF2" s="4"/>
      <c r="AG2" s="4"/>
      <c r="AH2" s="6"/>
      <c r="AI2" s="6"/>
      <c r="AK2" s="4"/>
      <c r="AL2" s="4"/>
      <c r="AM2" s="6"/>
      <c r="AN2" s="6"/>
      <c r="AP2" s="4"/>
      <c r="AQ2" s="4"/>
      <c r="AR2" s="6"/>
      <c r="AS2" s="6"/>
      <c r="AU2" s="4"/>
      <c r="AV2" s="4"/>
      <c r="AW2" s="6"/>
      <c r="AX2" s="6"/>
      <c r="AZ2" s="4"/>
      <c r="BA2" s="4"/>
      <c r="BB2" s="6"/>
      <c r="BC2" s="6"/>
      <c r="BD2" s="5"/>
      <c r="BE2" s="5"/>
      <c r="BF2" s="6"/>
      <c r="BG2" s="6"/>
    </row>
    <row r="3" spans="1:59" ht="15.75">
      <c r="A3" s="32" t="s">
        <v>1</v>
      </c>
      <c r="B3" s="29" t="s">
        <v>90</v>
      </c>
      <c r="C3" s="11"/>
      <c r="D3" s="19">
        <v>428.5</v>
      </c>
      <c r="E3" s="20">
        <v>100</v>
      </c>
      <c r="F3" s="32" t="s">
        <v>1</v>
      </c>
      <c r="G3" s="11" t="s">
        <v>103</v>
      </c>
      <c r="H3" s="1"/>
      <c r="I3" s="19">
        <v>352.5</v>
      </c>
      <c r="J3" s="20">
        <v>100</v>
      </c>
      <c r="K3" s="32" t="s">
        <v>1</v>
      </c>
      <c r="L3" s="29" t="s">
        <v>90</v>
      </c>
      <c r="M3" s="11"/>
      <c r="N3" s="19">
        <v>1254.9499999999998</v>
      </c>
      <c r="O3" s="20">
        <v>100</v>
      </c>
      <c r="P3" s="32" t="s">
        <v>1</v>
      </c>
      <c r="Q3" s="11" t="s">
        <v>167</v>
      </c>
      <c r="R3" s="1"/>
      <c r="S3" s="19">
        <v>1234.00000000004</v>
      </c>
      <c r="T3" s="20">
        <v>100</v>
      </c>
      <c r="U3" s="32" t="s">
        <v>1</v>
      </c>
      <c r="V3" s="11" t="s">
        <v>43</v>
      </c>
      <c r="W3" s="11"/>
      <c r="X3" s="19">
        <v>4820.1000000000095</v>
      </c>
      <c r="Y3" s="20">
        <v>104</v>
      </c>
      <c r="Z3" s="32"/>
      <c r="AA3" s="29"/>
      <c r="AB3" s="1"/>
      <c r="AC3" s="19"/>
      <c r="AD3" s="20"/>
      <c r="AE3" s="32"/>
      <c r="AF3" s="11"/>
      <c r="AG3" s="11"/>
      <c r="AH3" s="19"/>
      <c r="AI3" s="28"/>
      <c r="AJ3" s="32"/>
      <c r="AK3" s="17"/>
      <c r="AL3" s="1"/>
      <c r="AM3" s="19"/>
      <c r="AN3" s="28"/>
      <c r="AO3" s="32"/>
      <c r="AP3" s="18"/>
      <c r="AQ3" s="11"/>
      <c r="AR3" s="19"/>
      <c r="AS3" s="20"/>
      <c r="AT3" s="32"/>
      <c r="AU3" s="29"/>
      <c r="AV3" s="1"/>
      <c r="AW3" s="19"/>
      <c r="AX3" s="20"/>
      <c r="AY3" s="32"/>
      <c r="AZ3" s="11"/>
      <c r="BA3" s="7"/>
      <c r="BB3" s="19"/>
      <c r="BC3" s="28"/>
      <c r="BD3" s="8"/>
      <c r="BE3" s="1"/>
      <c r="BF3" s="9"/>
      <c r="BG3" s="10"/>
    </row>
    <row r="4" spans="1:59" ht="15.75">
      <c r="A4" s="32" t="s">
        <v>3</v>
      </c>
      <c r="B4" s="11" t="s">
        <v>161</v>
      </c>
      <c r="C4" s="11"/>
      <c r="D4" s="19">
        <v>348.5</v>
      </c>
      <c r="E4" s="20">
        <v>99</v>
      </c>
      <c r="F4" s="32" t="s">
        <v>3</v>
      </c>
      <c r="G4" s="11" t="s">
        <v>164</v>
      </c>
      <c r="H4" s="1"/>
      <c r="I4" s="19">
        <v>328.5</v>
      </c>
      <c r="J4" s="20">
        <v>99</v>
      </c>
      <c r="K4" s="32" t="s">
        <v>3</v>
      </c>
      <c r="L4" s="11" t="s">
        <v>163</v>
      </c>
      <c r="N4" s="19">
        <v>849.6</v>
      </c>
      <c r="O4" s="20">
        <v>99</v>
      </c>
      <c r="P4" s="32" t="s">
        <v>3</v>
      </c>
      <c r="Q4" s="11" t="s">
        <v>23</v>
      </c>
      <c r="R4" s="1"/>
      <c r="S4" s="19">
        <v>982.80000000002985</v>
      </c>
      <c r="T4" s="20">
        <v>99</v>
      </c>
      <c r="U4" s="32" t="s">
        <v>3</v>
      </c>
      <c r="V4" s="17" t="s">
        <v>34</v>
      </c>
      <c r="W4" s="11"/>
      <c r="X4" s="19">
        <v>4504.4000000000051</v>
      </c>
      <c r="Y4" s="20">
        <v>109</v>
      </c>
      <c r="Z4" s="32"/>
      <c r="AA4" s="17"/>
      <c r="AB4" s="1"/>
      <c r="AC4" s="19"/>
      <c r="AD4" s="20"/>
      <c r="AE4" s="32"/>
      <c r="AF4" s="11"/>
      <c r="AG4" s="11"/>
      <c r="AH4" s="19"/>
      <c r="AI4" s="28"/>
      <c r="AJ4" s="32"/>
      <c r="AK4" s="17"/>
      <c r="AL4" s="1"/>
      <c r="AM4" s="19"/>
      <c r="AN4" s="28"/>
      <c r="AO4" s="32"/>
      <c r="AP4" s="11"/>
      <c r="AQ4" s="11"/>
      <c r="AR4" s="19"/>
      <c r="AS4" s="20"/>
      <c r="AT4" s="32"/>
      <c r="AU4" s="11"/>
      <c r="AV4" s="1"/>
      <c r="AW4" s="19"/>
      <c r="AX4" s="20"/>
      <c r="AY4" s="32"/>
      <c r="AZ4" s="17"/>
      <c r="BA4" s="7"/>
      <c r="BB4" s="19"/>
      <c r="BC4" s="28"/>
      <c r="BD4" s="8"/>
      <c r="BE4" s="1"/>
      <c r="BF4" s="9"/>
      <c r="BG4" s="10"/>
    </row>
    <row r="5" spans="1:59" ht="15.75">
      <c r="A5" s="32" t="s">
        <v>5</v>
      </c>
      <c r="B5" s="11" t="s">
        <v>154</v>
      </c>
      <c r="D5" s="19">
        <v>297</v>
      </c>
      <c r="E5" s="20">
        <v>98</v>
      </c>
      <c r="F5" s="32" t="s">
        <v>5</v>
      </c>
      <c r="G5" s="29" t="s">
        <v>27</v>
      </c>
      <c r="H5" s="1"/>
      <c r="I5" s="19">
        <v>328.5</v>
      </c>
      <c r="J5" s="20">
        <v>99</v>
      </c>
      <c r="K5" s="32" t="s">
        <v>5</v>
      </c>
      <c r="L5" s="17" t="s">
        <v>137</v>
      </c>
      <c r="M5" s="11"/>
      <c r="N5" s="19">
        <v>815.5</v>
      </c>
      <c r="O5" s="20">
        <v>98</v>
      </c>
      <c r="P5" s="32" t="s">
        <v>5</v>
      </c>
      <c r="Q5" s="11" t="s">
        <v>178</v>
      </c>
      <c r="R5" s="1"/>
      <c r="S5" s="19">
        <v>957.70000000007201</v>
      </c>
      <c r="T5" s="20">
        <v>98</v>
      </c>
      <c r="U5" s="32" t="s">
        <v>5</v>
      </c>
      <c r="V5" s="18" t="s">
        <v>52</v>
      </c>
      <c r="X5" s="19">
        <v>4493.6000000000058</v>
      </c>
      <c r="Y5" s="20">
        <v>102</v>
      </c>
      <c r="Z5" s="32"/>
      <c r="AA5" s="17"/>
      <c r="AB5" s="1"/>
      <c r="AC5" s="19"/>
      <c r="AD5" s="20"/>
      <c r="AE5" s="32"/>
      <c r="AF5" s="29"/>
      <c r="AH5" s="19"/>
      <c r="AI5" s="28"/>
      <c r="AJ5" s="32"/>
      <c r="AK5" s="17"/>
      <c r="AL5" s="1"/>
      <c r="AM5" s="19"/>
      <c r="AN5" s="28"/>
      <c r="AO5" s="32"/>
      <c r="AP5" s="11"/>
      <c r="AR5" s="19"/>
      <c r="AS5" s="20"/>
      <c r="AT5" s="32"/>
      <c r="AU5" s="17"/>
      <c r="AV5" s="1"/>
      <c r="AW5" s="19"/>
      <c r="AX5" s="20"/>
      <c r="AY5" s="32"/>
      <c r="AZ5" s="17"/>
      <c r="BA5" s="7"/>
      <c r="BB5" s="19"/>
      <c r="BC5" s="28"/>
      <c r="BD5" s="8"/>
      <c r="BE5" s="13"/>
      <c r="BF5" s="9"/>
      <c r="BG5" s="10"/>
    </row>
    <row r="6" spans="1:59" ht="15.75">
      <c r="A6" s="32" t="s">
        <v>7</v>
      </c>
      <c r="B6" s="17" t="s">
        <v>137</v>
      </c>
      <c r="C6" s="11"/>
      <c r="D6" s="19">
        <v>296</v>
      </c>
      <c r="E6" s="20">
        <v>97</v>
      </c>
      <c r="F6" s="32" t="s">
        <v>7</v>
      </c>
      <c r="G6" s="11" t="s">
        <v>56</v>
      </c>
      <c r="H6" s="1"/>
      <c r="I6" s="19">
        <v>306.5</v>
      </c>
      <c r="J6" s="20">
        <v>97</v>
      </c>
      <c r="K6" s="32" t="s">
        <v>7</v>
      </c>
      <c r="L6" s="17" t="s">
        <v>140</v>
      </c>
      <c r="N6" s="19">
        <v>782.09999999999991</v>
      </c>
      <c r="O6" s="20">
        <v>97</v>
      </c>
      <c r="P6" s="32" t="s">
        <v>7</v>
      </c>
      <c r="Q6" s="17" t="s">
        <v>138</v>
      </c>
      <c r="R6" s="1"/>
      <c r="S6" s="19">
        <v>937.15000000001601</v>
      </c>
      <c r="T6" s="20">
        <v>97</v>
      </c>
      <c r="U6" s="32" t="s">
        <v>7</v>
      </c>
      <c r="V6" s="11" t="s">
        <v>14</v>
      </c>
      <c r="W6" s="11"/>
      <c r="X6" s="19">
        <v>4429.2999999999993</v>
      </c>
      <c r="Y6" s="20">
        <v>101</v>
      </c>
      <c r="Z6" s="32"/>
      <c r="AA6" s="11"/>
      <c r="AB6" s="1"/>
      <c r="AC6" s="19"/>
      <c r="AD6" s="20"/>
      <c r="AE6" s="32"/>
      <c r="AF6" s="17"/>
      <c r="AG6" s="11"/>
      <c r="AH6" s="19"/>
      <c r="AI6" s="28"/>
      <c r="AJ6" s="32"/>
      <c r="AK6" s="11"/>
      <c r="AL6" s="1"/>
      <c r="AM6" s="19"/>
      <c r="AN6" s="28"/>
      <c r="AO6" s="32"/>
      <c r="AP6" s="11"/>
      <c r="AQ6" s="11"/>
      <c r="AR6" s="19"/>
      <c r="AS6" s="20"/>
      <c r="AT6" s="32"/>
      <c r="AU6" s="11"/>
      <c r="AV6" s="1"/>
      <c r="AW6" s="19"/>
      <c r="AX6" s="20"/>
      <c r="AY6" s="32"/>
      <c r="AZ6" s="11"/>
      <c r="BA6" s="7"/>
      <c r="BB6" s="19"/>
      <c r="BC6" s="28"/>
      <c r="BD6" s="8"/>
      <c r="BE6" s="1"/>
      <c r="BF6" s="9"/>
      <c r="BG6" s="10"/>
    </row>
    <row r="7" spans="1:59" ht="16.5" customHeight="1">
      <c r="A7" s="32" t="s">
        <v>9</v>
      </c>
      <c r="B7" s="29" t="s">
        <v>41</v>
      </c>
      <c r="C7" s="1"/>
      <c r="D7" s="19">
        <v>291.5</v>
      </c>
      <c r="E7" s="20">
        <v>96</v>
      </c>
      <c r="F7" s="32" t="s">
        <v>9</v>
      </c>
      <c r="G7" s="11" t="s">
        <v>43</v>
      </c>
      <c r="H7" s="11"/>
      <c r="I7" s="19">
        <v>300</v>
      </c>
      <c r="J7" s="20">
        <v>96</v>
      </c>
      <c r="K7" s="32" t="s">
        <v>9</v>
      </c>
      <c r="L7" s="11" t="s">
        <v>178</v>
      </c>
      <c r="M7" s="11"/>
      <c r="N7" s="19">
        <v>771</v>
      </c>
      <c r="O7" s="20">
        <v>96</v>
      </c>
      <c r="P7" s="32" t="s">
        <v>9</v>
      </c>
      <c r="Q7" s="17" t="s">
        <v>142</v>
      </c>
      <c r="R7" s="11"/>
      <c r="S7" s="19">
        <v>918.89999999995416</v>
      </c>
      <c r="T7" s="20">
        <v>96</v>
      </c>
      <c r="U7" s="32" t="s">
        <v>9</v>
      </c>
      <c r="V7" s="29" t="s">
        <v>27</v>
      </c>
      <c r="W7" s="1"/>
      <c r="X7" s="19">
        <v>4405.4999999999818</v>
      </c>
      <c r="Y7" s="20">
        <v>99</v>
      </c>
      <c r="Z7" s="32"/>
      <c r="AA7" s="17"/>
      <c r="AB7" s="11"/>
      <c r="AC7" s="19"/>
      <c r="AD7" s="20"/>
      <c r="AE7" s="32"/>
      <c r="AF7" s="11"/>
      <c r="AG7" s="1"/>
      <c r="AH7" s="19"/>
      <c r="AI7" s="28"/>
      <c r="AJ7" s="32"/>
      <c r="AK7" s="11"/>
      <c r="AL7" s="11"/>
      <c r="AM7" s="19"/>
      <c r="AN7" s="28"/>
      <c r="AO7" s="32"/>
      <c r="AP7" s="11"/>
      <c r="AQ7" s="1"/>
      <c r="AR7" s="19"/>
      <c r="AS7" s="20"/>
      <c r="AT7" s="32"/>
      <c r="AU7" s="11"/>
      <c r="AV7" s="11"/>
      <c r="AW7" s="19"/>
      <c r="AX7" s="20"/>
      <c r="AY7" s="32"/>
      <c r="AZ7" s="11"/>
      <c r="BA7" s="1"/>
      <c r="BB7" s="19"/>
      <c r="BC7" s="28"/>
      <c r="BD7" s="8"/>
      <c r="BE7" s="13"/>
      <c r="BF7" s="9"/>
      <c r="BG7" s="10"/>
    </row>
    <row r="8" spans="1:59" ht="15.75">
      <c r="A8" s="32" t="s">
        <v>11</v>
      </c>
      <c r="B8" s="11" t="s">
        <v>75</v>
      </c>
      <c r="C8" s="1"/>
      <c r="D8" s="19">
        <v>282</v>
      </c>
      <c r="E8" s="20">
        <v>95</v>
      </c>
      <c r="F8" s="32" t="s">
        <v>11</v>
      </c>
      <c r="G8" s="11" t="s">
        <v>88</v>
      </c>
      <c r="H8" s="11"/>
      <c r="I8" s="19">
        <v>298.5</v>
      </c>
      <c r="J8" s="20">
        <v>95</v>
      </c>
      <c r="K8" s="32" t="s">
        <v>11</v>
      </c>
      <c r="L8" s="17" t="s">
        <v>10</v>
      </c>
      <c r="M8" s="1"/>
      <c r="N8" s="19">
        <v>770.1</v>
      </c>
      <c r="O8" s="20">
        <v>95</v>
      </c>
      <c r="P8" s="32" t="s">
        <v>11</v>
      </c>
      <c r="Q8" s="11" t="s">
        <v>166</v>
      </c>
      <c r="R8" s="11"/>
      <c r="S8" s="19">
        <v>839.20000000002483</v>
      </c>
      <c r="T8" s="20">
        <v>95</v>
      </c>
      <c r="U8" s="32" t="s">
        <v>11</v>
      </c>
      <c r="V8" s="11" t="s">
        <v>77</v>
      </c>
      <c r="W8" s="1"/>
      <c r="X8" s="19">
        <v>4317.3499999999985</v>
      </c>
      <c r="Y8" s="20">
        <v>102</v>
      </c>
      <c r="Z8" s="32"/>
      <c r="AA8" s="17"/>
      <c r="AB8" s="11"/>
      <c r="AC8" s="19"/>
      <c r="AD8" s="20"/>
      <c r="AE8" s="32"/>
      <c r="AF8" s="11"/>
      <c r="AG8" s="1"/>
      <c r="AH8" s="19"/>
      <c r="AI8" s="28"/>
      <c r="AJ8" s="32"/>
      <c r="AK8" s="11"/>
      <c r="AL8" s="11"/>
      <c r="AM8" s="19"/>
      <c r="AN8" s="28"/>
      <c r="AO8" s="32"/>
      <c r="AP8" s="11"/>
      <c r="AQ8" s="1"/>
      <c r="AR8" s="19"/>
      <c r="AS8" s="20"/>
      <c r="AT8" s="32"/>
      <c r="AU8" s="11"/>
      <c r="AV8" s="11"/>
      <c r="AW8" s="19"/>
      <c r="AX8" s="20"/>
      <c r="AY8" s="32"/>
      <c r="AZ8" s="11"/>
      <c r="BA8" s="7"/>
      <c r="BB8" s="19"/>
      <c r="BC8" s="28"/>
      <c r="BD8" s="8"/>
      <c r="BE8" s="13"/>
      <c r="BF8" s="9"/>
      <c r="BG8" s="10"/>
    </row>
    <row r="9" spans="1:59" ht="15.75">
      <c r="A9" s="32" t="s">
        <v>13</v>
      </c>
      <c r="B9" s="17" t="s">
        <v>139</v>
      </c>
      <c r="C9" s="1"/>
      <c r="D9" s="19">
        <v>276.5</v>
      </c>
      <c r="E9" s="20">
        <v>94</v>
      </c>
      <c r="F9" s="32" t="s">
        <v>13</v>
      </c>
      <c r="G9" s="11" t="s">
        <v>167</v>
      </c>
      <c r="H9" s="11"/>
      <c r="I9" s="19">
        <v>296.5</v>
      </c>
      <c r="J9" s="20">
        <v>94</v>
      </c>
      <c r="K9" s="32" t="s">
        <v>13</v>
      </c>
      <c r="L9" s="11" t="s">
        <v>155</v>
      </c>
      <c r="M9" s="1"/>
      <c r="N9" s="19">
        <v>734.1</v>
      </c>
      <c r="O9" s="20">
        <v>94</v>
      </c>
      <c r="P9" s="32" t="s">
        <v>13</v>
      </c>
      <c r="Q9" s="11" t="s">
        <v>181</v>
      </c>
      <c r="R9" s="11"/>
      <c r="S9" s="19">
        <v>832.8000000000327</v>
      </c>
      <c r="T9" s="20">
        <v>94</v>
      </c>
      <c r="U9" s="32" t="s">
        <v>13</v>
      </c>
      <c r="V9" s="18" t="s">
        <v>60</v>
      </c>
      <c r="W9" s="1"/>
      <c r="X9" s="19">
        <v>4290.1999999999935</v>
      </c>
      <c r="Y9" s="20">
        <v>99</v>
      </c>
      <c r="Z9" s="32"/>
      <c r="AA9" s="29"/>
      <c r="AB9" s="11"/>
      <c r="AC9" s="19"/>
      <c r="AD9" s="20"/>
      <c r="AE9" s="32"/>
      <c r="AF9" s="17"/>
      <c r="AG9" s="1"/>
      <c r="AH9" s="19"/>
      <c r="AI9" s="28"/>
      <c r="AJ9" s="32"/>
      <c r="AK9" s="11"/>
      <c r="AL9" s="11"/>
      <c r="AM9" s="19"/>
      <c r="AN9" s="28"/>
      <c r="AO9" s="32"/>
      <c r="AP9" s="17"/>
      <c r="AQ9" s="1"/>
      <c r="AR9" s="19"/>
      <c r="AS9" s="20"/>
      <c r="AT9" s="32"/>
      <c r="AU9" s="11"/>
      <c r="AV9" s="11"/>
      <c r="AW9" s="19"/>
      <c r="AX9" s="20"/>
      <c r="AY9" s="32"/>
      <c r="AZ9" s="17"/>
      <c r="BA9" s="1"/>
      <c r="BB9" s="19"/>
      <c r="BC9" s="28"/>
      <c r="BD9" s="8"/>
      <c r="BE9" s="1"/>
      <c r="BF9" s="9"/>
      <c r="BG9" s="10"/>
    </row>
    <row r="10" spans="1:59" ht="15.75">
      <c r="A10" s="32" t="s">
        <v>15</v>
      </c>
      <c r="B10" s="17" t="s">
        <v>116</v>
      </c>
      <c r="C10" s="11"/>
      <c r="D10" s="19">
        <v>274</v>
      </c>
      <c r="E10" s="20">
        <v>93</v>
      </c>
      <c r="F10" s="32" t="s">
        <v>15</v>
      </c>
      <c r="G10" s="11" t="s">
        <v>107</v>
      </c>
      <c r="H10" s="11"/>
      <c r="I10" s="19">
        <v>286.5</v>
      </c>
      <c r="J10" s="20">
        <v>93</v>
      </c>
      <c r="K10" s="32" t="s">
        <v>15</v>
      </c>
      <c r="L10" s="17" t="s">
        <v>2</v>
      </c>
      <c r="M10" s="11"/>
      <c r="N10" s="19">
        <v>731</v>
      </c>
      <c r="O10" s="20">
        <v>93</v>
      </c>
      <c r="P10" s="32" t="s">
        <v>15</v>
      </c>
      <c r="Q10" s="11" t="s">
        <v>161</v>
      </c>
      <c r="R10" s="11"/>
      <c r="S10" s="19">
        <v>827.39999999993449</v>
      </c>
      <c r="T10" s="20">
        <v>93</v>
      </c>
      <c r="U10" s="32" t="s">
        <v>15</v>
      </c>
      <c r="V10" s="17" t="s">
        <v>2</v>
      </c>
      <c r="W10" s="11"/>
      <c r="X10" s="19">
        <v>4188.5999999999949</v>
      </c>
      <c r="Y10" s="20">
        <v>96</v>
      </c>
      <c r="Z10" s="32"/>
      <c r="AA10" s="11"/>
      <c r="AB10" s="11"/>
      <c r="AC10" s="19"/>
      <c r="AD10" s="20"/>
      <c r="AE10" s="32"/>
      <c r="AF10" s="11"/>
      <c r="AG10" s="11"/>
      <c r="AH10" s="19"/>
      <c r="AI10" s="28"/>
      <c r="AJ10" s="32"/>
      <c r="AK10" s="17"/>
      <c r="AL10" s="11"/>
      <c r="AM10" s="19"/>
      <c r="AN10" s="28"/>
      <c r="AO10" s="32"/>
      <c r="AP10" s="11"/>
      <c r="AQ10" s="11"/>
      <c r="AR10" s="19"/>
      <c r="AS10" s="20"/>
      <c r="AT10" s="32"/>
      <c r="AU10" s="11"/>
      <c r="AV10" s="11"/>
      <c r="AW10" s="19"/>
      <c r="AX10" s="20"/>
      <c r="AY10" s="32"/>
      <c r="AZ10" s="29"/>
      <c r="BA10" s="1"/>
      <c r="BB10" s="19"/>
      <c r="BC10" s="28"/>
      <c r="BD10" s="8"/>
      <c r="BE10" s="13"/>
      <c r="BF10" s="9"/>
      <c r="BG10" s="10"/>
    </row>
    <row r="11" spans="1:59" ht="15.75">
      <c r="A11" s="32" t="s">
        <v>17</v>
      </c>
      <c r="B11" s="11" t="s">
        <v>180</v>
      </c>
      <c r="C11" s="1"/>
      <c r="D11" s="19">
        <v>270.5</v>
      </c>
      <c r="E11" s="20">
        <v>92</v>
      </c>
      <c r="F11" s="32" t="s">
        <v>17</v>
      </c>
      <c r="G11" s="11" t="s">
        <v>180</v>
      </c>
      <c r="H11" s="1"/>
      <c r="I11" s="19">
        <v>284</v>
      </c>
      <c r="J11" s="20">
        <v>92</v>
      </c>
      <c r="K11" s="32" t="s">
        <v>17</v>
      </c>
      <c r="L11" s="17" t="s">
        <v>116</v>
      </c>
      <c r="M11" s="1"/>
      <c r="N11" s="19">
        <v>730</v>
      </c>
      <c r="O11" s="20">
        <v>92</v>
      </c>
      <c r="P11" s="32" t="s">
        <v>17</v>
      </c>
      <c r="Q11" s="11" t="s">
        <v>159</v>
      </c>
      <c r="R11" s="1"/>
      <c r="S11" s="19">
        <v>823.60000000003276</v>
      </c>
      <c r="T11" s="20">
        <v>92</v>
      </c>
      <c r="U11" s="32" t="s">
        <v>17</v>
      </c>
      <c r="V11" s="11" t="s">
        <v>21</v>
      </c>
      <c r="W11" s="1"/>
      <c r="X11" s="19">
        <v>4145.3999999999978</v>
      </c>
      <c r="Y11" s="20">
        <v>95</v>
      </c>
      <c r="Z11" s="32"/>
      <c r="AA11" s="17"/>
      <c r="AB11" s="1"/>
      <c r="AC11" s="19"/>
      <c r="AD11" s="20"/>
      <c r="AE11" s="32"/>
      <c r="AF11" s="11"/>
      <c r="AG11" s="1"/>
      <c r="AH11" s="19"/>
      <c r="AI11" s="28"/>
      <c r="AJ11" s="32"/>
      <c r="AK11" s="11"/>
      <c r="AL11" s="1"/>
      <c r="AM11" s="19"/>
      <c r="AN11" s="28"/>
      <c r="AO11" s="32"/>
      <c r="AP11" s="17"/>
      <c r="AQ11" s="1"/>
      <c r="AR11" s="19"/>
      <c r="AS11" s="20"/>
      <c r="AT11" s="32"/>
      <c r="AU11" s="17"/>
      <c r="AV11" s="1"/>
      <c r="AW11" s="19"/>
      <c r="AX11" s="20"/>
      <c r="AY11" s="32"/>
      <c r="AZ11" s="29"/>
      <c r="BA11" s="1"/>
      <c r="BB11" s="19"/>
      <c r="BC11" s="28"/>
      <c r="BD11" s="8"/>
      <c r="BE11" s="13"/>
      <c r="BF11" s="9"/>
      <c r="BG11" s="10"/>
    </row>
    <row r="12" spans="1:59" ht="15.75">
      <c r="A12" s="32" t="s">
        <v>19</v>
      </c>
      <c r="B12" s="17" t="s">
        <v>10</v>
      </c>
      <c r="C12" s="1"/>
      <c r="D12" s="19">
        <v>259.5</v>
      </c>
      <c r="E12" s="20">
        <v>91</v>
      </c>
      <c r="F12" s="32" t="s">
        <v>19</v>
      </c>
      <c r="G12" s="11" t="s">
        <v>174</v>
      </c>
      <c r="H12" s="1"/>
      <c r="I12" s="19">
        <v>278</v>
      </c>
      <c r="J12" s="20">
        <v>91</v>
      </c>
      <c r="K12" s="32" t="s">
        <v>19</v>
      </c>
      <c r="L12" s="11" t="s">
        <v>50</v>
      </c>
      <c r="M12" s="1"/>
      <c r="N12" s="19">
        <v>700.8</v>
      </c>
      <c r="O12" s="20">
        <v>91</v>
      </c>
      <c r="P12" s="32" t="s">
        <v>19</v>
      </c>
      <c r="Q12" s="17" t="s">
        <v>45</v>
      </c>
      <c r="R12" s="1"/>
      <c r="S12" s="19">
        <v>817.30000000003781</v>
      </c>
      <c r="T12" s="20">
        <v>91</v>
      </c>
      <c r="U12" s="32" t="s">
        <v>19</v>
      </c>
      <c r="V12" s="29" t="s">
        <v>96</v>
      </c>
      <c r="W12" s="1"/>
      <c r="X12" s="19">
        <v>4125.6000000000022</v>
      </c>
      <c r="Y12" s="20">
        <v>91</v>
      </c>
      <c r="Z12" s="32"/>
      <c r="AA12" s="17"/>
      <c r="AB12" s="1"/>
      <c r="AC12" s="19"/>
      <c r="AD12" s="20"/>
      <c r="AE12" s="32"/>
      <c r="AF12" s="29"/>
      <c r="AG12" s="1"/>
      <c r="AH12" s="19"/>
      <c r="AI12" s="28"/>
      <c r="AJ12" s="32"/>
      <c r="AK12" s="17"/>
      <c r="AL12" s="1"/>
      <c r="AM12" s="19"/>
      <c r="AN12" s="28"/>
      <c r="AO12" s="32"/>
      <c r="AP12" s="11"/>
      <c r="AQ12" s="1"/>
      <c r="AR12" s="19"/>
      <c r="AS12" s="20"/>
      <c r="AT12" s="32"/>
      <c r="AU12" s="17"/>
      <c r="AV12" s="1"/>
      <c r="AW12" s="19"/>
      <c r="AX12" s="20"/>
      <c r="AY12" s="32"/>
      <c r="AZ12" s="29"/>
      <c r="BA12" s="7"/>
      <c r="BB12" s="19"/>
      <c r="BC12" s="28"/>
      <c r="BD12" s="8"/>
      <c r="BE12" s="1"/>
      <c r="BF12" s="9"/>
      <c r="BG12" s="10"/>
    </row>
    <row r="13" spans="1:59" ht="15.75">
      <c r="A13" s="32" t="s">
        <v>20</v>
      </c>
      <c r="B13" s="11" t="s">
        <v>181</v>
      </c>
      <c r="C13" s="1"/>
      <c r="D13" s="19">
        <v>258.5</v>
      </c>
      <c r="E13" s="20">
        <v>90</v>
      </c>
      <c r="F13" s="32" t="s">
        <v>20</v>
      </c>
      <c r="G13" s="11" t="s">
        <v>29</v>
      </c>
      <c r="H13" s="1"/>
      <c r="I13" s="19">
        <v>276</v>
      </c>
      <c r="J13" s="20">
        <v>90</v>
      </c>
      <c r="K13" s="32" t="s">
        <v>20</v>
      </c>
      <c r="L13" s="11" t="s">
        <v>164</v>
      </c>
      <c r="M13" s="1"/>
      <c r="N13" s="19">
        <v>699.95</v>
      </c>
      <c r="O13" s="20">
        <v>90</v>
      </c>
      <c r="P13" s="32" t="s">
        <v>20</v>
      </c>
      <c r="Q13" s="17" t="s">
        <v>47</v>
      </c>
      <c r="R13" s="1"/>
      <c r="S13" s="19">
        <v>811.90000000000646</v>
      </c>
      <c r="T13" s="20">
        <v>90</v>
      </c>
      <c r="U13" s="32" t="s">
        <v>20</v>
      </c>
      <c r="V13" s="17" t="s">
        <v>16</v>
      </c>
      <c r="W13" s="1"/>
      <c r="X13" s="19">
        <v>4062.9999999999891</v>
      </c>
      <c r="Y13" s="20">
        <v>93</v>
      </c>
      <c r="Z13" s="32"/>
      <c r="AA13" s="17"/>
      <c r="AB13" s="1"/>
      <c r="AC13" s="19"/>
      <c r="AD13" s="20"/>
      <c r="AE13" s="32"/>
      <c r="AF13" s="17"/>
      <c r="AG13" s="1"/>
      <c r="AH13" s="19"/>
      <c r="AI13" s="28"/>
      <c r="AJ13" s="32"/>
      <c r="AK13" s="11"/>
      <c r="AL13" s="1"/>
      <c r="AM13" s="19"/>
      <c r="AN13" s="28"/>
      <c r="AO13" s="32"/>
      <c r="AP13" s="17"/>
      <c r="AQ13" s="1"/>
      <c r="AR13" s="19"/>
      <c r="AS13" s="20"/>
      <c r="AT13" s="32"/>
      <c r="AU13" s="17"/>
      <c r="AV13" s="1"/>
      <c r="AW13" s="19"/>
      <c r="AX13" s="20"/>
      <c r="AY13" s="32"/>
      <c r="AZ13" s="11"/>
      <c r="BA13" s="7"/>
      <c r="BB13" s="19"/>
      <c r="BC13" s="28"/>
      <c r="BD13" s="8"/>
      <c r="BE13" s="1"/>
      <c r="BF13" s="9"/>
      <c r="BG13" s="10"/>
    </row>
    <row r="14" spans="1:59" ht="15.75">
      <c r="A14" s="32" t="s">
        <v>22</v>
      </c>
      <c r="B14" s="11" t="s">
        <v>67</v>
      </c>
      <c r="C14" s="1"/>
      <c r="D14" s="19">
        <v>256.5</v>
      </c>
      <c r="E14" s="20">
        <v>89</v>
      </c>
      <c r="F14" s="32" t="s">
        <v>22</v>
      </c>
      <c r="G14" s="17" t="s">
        <v>153</v>
      </c>
      <c r="H14" s="1"/>
      <c r="I14" s="19">
        <v>270</v>
      </c>
      <c r="J14" s="20">
        <v>89</v>
      </c>
      <c r="K14" s="32" t="s">
        <v>22</v>
      </c>
      <c r="L14" s="11" t="s">
        <v>179</v>
      </c>
      <c r="M14" s="1"/>
      <c r="N14" s="19">
        <v>695.30000000000007</v>
      </c>
      <c r="O14" s="20">
        <v>89</v>
      </c>
      <c r="P14" s="32" t="s">
        <v>22</v>
      </c>
      <c r="Q14" s="11" t="s">
        <v>8</v>
      </c>
      <c r="R14" s="1"/>
      <c r="S14" s="19">
        <v>811.89999999997815</v>
      </c>
      <c r="T14" s="20">
        <v>90</v>
      </c>
      <c r="U14" s="32" t="s">
        <v>22</v>
      </c>
      <c r="V14" s="11" t="s">
        <v>173</v>
      </c>
      <c r="W14" s="1"/>
      <c r="X14" s="19">
        <v>4022.9999999999964</v>
      </c>
      <c r="Y14" s="20">
        <v>90</v>
      </c>
      <c r="Z14" s="32"/>
      <c r="AA14" s="11"/>
      <c r="AB14" s="1"/>
      <c r="AC14" s="19"/>
      <c r="AD14" s="20"/>
      <c r="AE14" s="32"/>
      <c r="AF14" s="17"/>
      <c r="AG14" s="1"/>
      <c r="AH14" s="19"/>
      <c r="AI14" s="28"/>
      <c r="AJ14" s="32"/>
      <c r="AK14" s="17"/>
      <c r="AL14" s="1"/>
      <c r="AM14" s="19"/>
      <c r="AN14" s="28"/>
      <c r="AO14" s="32"/>
      <c r="AP14" s="17"/>
      <c r="AQ14" s="1"/>
      <c r="AR14" s="19"/>
      <c r="AS14" s="20"/>
      <c r="AT14" s="32"/>
      <c r="AU14" s="17"/>
      <c r="AV14" s="1"/>
      <c r="AW14" s="19"/>
      <c r="AX14" s="20"/>
      <c r="AY14" s="32"/>
      <c r="AZ14" s="17"/>
      <c r="BA14" s="12"/>
      <c r="BB14" s="19"/>
      <c r="BC14" s="28"/>
      <c r="BD14" s="8"/>
      <c r="BE14" s="1"/>
      <c r="BF14" s="9"/>
      <c r="BG14" s="10"/>
    </row>
    <row r="15" spans="1:59" ht="15.75">
      <c r="A15" s="32" t="s">
        <v>24</v>
      </c>
      <c r="B15" s="17" t="s">
        <v>58</v>
      </c>
      <c r="D15" s="19">
        <v>254</v>
      </c>
      <c r="E15" s="20">
        <v>88</v>
      </c>
      <c r="F15" s="32" t="s">
        <v>24</v>
      </c>
      <c r="G15" s="11" t="s">
        <v>77</v>
      </c>
      <c r="H15" s="1"/>
      <c r="I15" s="19">
        <v>270</v>
      </c>
      <c r="J15" s="20">
        <v>89</v>
      </c>
      <c r="K15" s="32" t="s">
        <v>24</v>
      </c>
      <c r="L15" s="11" t="s">
        <v>43</v>
      </c>
      <c r="N15" s="19">
        <v>677.90000000000009</v>
      </c>
      <c r="O15" s="20">
        <v>88</v>
      </c>
      <c r="P15" s="32" t="s">
        <v>24</v>
      </c>
      <c r="Q15" s="17" t="s">
        <v>140</v>
      </c>
      <c r="R15" s="1"/>
      <c r="S15" s="19">
        <v>799.00000000004002</v>
      </c>
      <c r="T15" s="20">
        <v>88</v>
      </c>
      <c r="U15" s="32" t="s">
        <v>24</v>
      </c>
      <c r="V15" s="11" t="s">
        <v>50</v>
      </c>
      <c r="X15" s="19">
        <v>3976.3999999999978</v>
      </c>
      <c r="Y15" s="20">
        <v>89</v>
      </c>
      <c r="Z15" s="32"/>
      <c r="AA15" s="17"/>
      <c r="AB15" s="1"/>
      <c r="AC15" s="19"/>
      <c r="AD15" s="20"/>
      <c r="AE15" s="32"/>
      <c r="AF15" s="11"/>
      <c r="AH15" s="19"/>
      <c r="AI15" s="28"/>
      <c r="AJ15" s="32"/>
      <c r="AK15" s="17"/>
      <c r="AL15" s="1"/>
      <c r="AM15" s="19"/>
      <c r="AN15" s="28"/>
      <c r="AO15" s="32"/>
      <c r="AP15" s="17"/>
      <c r="AR15" s="19"/>
      <c r="AS15" s="20"/>
      <c r="AT15" s="32"/>
      <c r="AU15" s="29"/>
      <c r="AV15" s="1"/>
      <c r="AW15" s="19"/>
      <c r="AX15" s="20"/>
      <c r="AY15" s="32"/>
      <c r="AZ15" s="11"/>
      <c r="BA15" s="1"/>
      <c r="BB15" s="19"/>
      <c r="BC15" s="28"/>
      <c r="BD15" s="8"/>
      <c r="BE15" s="13"/>
      <c r="BF15" s="9"/>
      <c r="BG15" s="10"/>
    </row>
    <row r="16" spans="1:59" ht="15.75">
      <c r="A16" s="32" t="s">
        <v>26</v>
      </c>
      <c r="B16" s="11" t="s">
        <v>170</v>
      </c>
      <c r="C16" s="1"/>
      <c r="D16" s="19">
        <v>246.5</v>
      </c>
      <c r="E16" s="20">
        <v>87</v>
      </c>
      <c r="F16" s="32" t="s">
        <v>26</v>
      </c>
      <c r="G16" s="11" t="s">
        <v>178</v>
      </c>
      <c r="H16" s="1"/>
      <c r="I16" s="19">
        <v>269.5</v>
      </c>
      <c r="J16" s="20">
        <v>87</v>
      </c>
      <c r="K16" s="32" t="s">
        <v>26</v>
      </c>
      <c r="L16" s="11" t="s">
        <v>170</v>
      </c>
      <c r="M16" s="1"/>
      <c r="N16" s="19">
        <v>677.80000000000007</v>
      </c>
      <c r="O16" s="20">
        <v>87</v>
      </c>
      <c r="P16" s="32" t="s">
        <v>26</v>
      </c>
      <c r="Q16" s="11" t="s">
        <v>168</v>
      </c>
      <c r="R16" s="1"/>
      <c r="S16" s="19">
        <v>787.25000000003638</v>
      </c>
      <c r="T16" s="20">
        <v>87</v>
      </c>
      <c r="U16" s="32" t="s">
        <v>26</v>
      </c>
      <c r="V16" s="17" t="s">
        <v>45</v>
      </c>
      <c r="W16" s="1"/>
      <c r="X16" s="19">
        <v>3956.6000000000022</v>
      </c>
      <c r="Y16" s="20">
        <v>89</v>
      </c>
      <c r="Z16" s="32"/>
      <c r="AA16" s="18"/>
      <c r="AB16" s="1"/>
      <c r="AC16" s="19"/>
      <c r="AD16" s="20"/>
      <c r="AE16" s="32"/>
      <c r="AF16" s="17"/>
      <c r="AG16" s="1"/>
      <c r="AH16" s="19"/>
      <c r="AI16" s="28"/>
      <c r="AJ16" s="32"/>
      <c r="AK16" s="29"/>
      <c r="AL16" s="1"/>
      <c r="AM16" s="19"/>
      <c r="AN16" s="28"/>
      <c r="AO16" s="32"/>
      <c r="AP16" s="17"/>
      <c r="AQ16" s="1"/>
      <c r="AR16" s="19"/>
      <c r="AS16" s="20"/>
      <c r="AT16" s="32"/>
      <c r="AU16" s="17"/>
      <c r="AV16" s="1"/>
      <c r="AW16" s="19"/>
      <c r="AX16" s="20"/>
      <c r="AY16" s="32"/>
      <c r="AZ16" s="29"/>
      <c r="BA16" s="7"/>
      <c r="BB16" s="19"/>
      <c r="BC16" s="28"/>
      <c r="BD16" s="8"/>
      <c r="BE16" s="13"/>
      <c r="BF16" s="9"/>
      <c r="BG16" s="10"/>
    </row>
    <row r="17" spans="1:59" ht="15.75">
      <c r="A17" s="32" t="s">
        <v>28</v>
      </c>
      <c r="B17" s="11" t="s">
        <v>176</v>
      </c>
      <c r="C17" s="1"/>
      <c r="D17" s="19">
        <v>243.5</v>
      </c>
      <c r="E17" s="20">
        <v>86</v>
      </c>
      <c r="F17" s="32" t="s">
        <v>28</v>
      </c>
      <c r="G17" s="11" t="s">
        <v>75</v>
      </c>
      <c r="H17" s="1"/>
      <c r="I17" s="19">
        <v>268</v>
      </c>
      <c r="J17" s="20">
        <v>86</v>
      </c>
      <c r="K17" s="32" t="s">
        <v>28</v>
      </c>
      <c r="L17" s="29" t="s">
        <v>41</v>
      </c>
      <c r="M17" s="1"/>
      <c r="N17" s="19">
        <v>675.40000000000009</v>
      </c>
      <c r="O17" s="20">
        <v>86</v>
      </c>
      <c r="P17" s="32" t="s">
        <v>28</v>
      </c>
      <c r="Q17" s="17" t="s">
        <v>126</v>
      </c>
      <c r="R17" s="1"/>
      <c r="S17" s="19">
        <v>777.40000000000953</v>
      </c>
      <c r="T17" s="20">
        <v>86</v>
      </c>
      <c r="U17" s="32" t="s">
        <v>28</v>
      </c>
      <c r="V17" s="17" t="s">
        <v>58</v>
      </c>
      <c r="W17" s="1"/>
      <c r="X17" s="19">
        <v>3898.2999999999956</v>
      </c>
      <c r="Y17" s="20">
        <v>88</v>
      </c>
      <c r="Z17" s="32"/>
      <c r="AA17" s="29"/>
      <c r="AB17" s="1"/>
      <c r="AC17" s="19"/>
      <c r="AD17" s="20"/>
      <c r="AE17" s="32"/>
      <c r="AF17" s="18"/>
      <c r="AG17" s="1"/>
      <c r="AH17" s="19"/>
      <c r="AI17" s="28"/>
      <c r="AJ17" s="32"/>
      <c r="AK17" s="29"/>
      <c r="AL17" s="1"/>
      <c r="AM17" s="19"/>
      <c r="AN17" s="28"/>
      <c r="AO17" s="32"/>
      <c r="AP17" s="29"/>
      <c r="AQ17" s="1"/>
      <c r="AR17" s="19"/>
      <c r="AS17" s="20"/>
      <c r="AT17" s="32"/>
      <c r="AU17" s="11"/>
      <c r="AV17" s="1"/>
      <c r="AW17" s="19"/>
      <c r="AX17" s="20"/>
      <c r="AY17" s="32"/>
      <c r="AZ17" s="11"/>
      <c r="BA17" s="1"/>
      <c r="BB17" s="19"/>
      <c r="BC17" s="28"/>
      <c r="BD17" s="8"/>
      <c r="BE17" s="13"/>
      <c r="BF17" s="9"/>
      <c r="BG17" s="10"/>
    </row>
    <row r="18" spans="1:59" ht="15.75">
      <c r="A18" s="32" t="s">
        <v>30</v>
      </c>
      <c r="B18" s="11" t="s">
        <v>155</v>
      </c>
      <c r="C18" s="11"/>
      <c r="D18" s="19">
        <v>243</v>
      </c>
      <c r="E18" s="20">
        <v>85</v>
      </c>
      <c r="F18" s="32" t="s">
        <v>30</v>
      </c>
      <c r="G18" s="11" t="s">
        <v>173</v>
      </c>
      <c r="H18" s="1"/>
      <c r="I18" s="19">
        <v>267</v>
      </c>
      <c r="J18" s="20">
        <v>85</v>
      </c>
      <c r="K18" s="32" t="s">
        <v>30</v>
      </c>
      <c r="L18" s="17" t="s">
        <v>84</v>
      </c>
      <c r="M18" s="11"/>
      <c r="N18" s="19">
        <v>672.30000000000007</v>
      </c>
      <c r="O18" s="20">
        <v>85</v>
      </c>
      <c r="P18" s="32" t="s">
        <v>30</v>
      </c>
      <c r="Q18" s="17" t="s">
        <v>139</v>
      </c>
      <c r="R18" s="1"/>
      <c r="S18" s="19">
        <v>776.0000000000291</v>
      </c>
      <c r="T18" s="20">
        <v>85</v>
      </c>
      <c r="U18" s="32" t="s">
        <v>30</v>
      </c>
      <c r="V18" s="29" t="s">
        <v>54</v>
      </c>
      <c r="W18" s="11"/>
      <c r="X18" s="19">
        <v>3896.8000000000029</v>
      </c>
      <c r="Y18" s="20">
        <v>88</v>
      </c>
      <c r="Z18" s="32"/>
      <c r="AA18" s="11"/>
      <c r="AB18" s="1"/>
      <c r="AC18" s="19"/>
      <c r="AD18" s="20"/>
      <c r="AE18" s="32"/>
      <c r="AF18" s="17"/>
      <c r="AG18" s="11"/>
      <c r="AH18" s="19"/>
      <c r="AI18" s="28"/>
      <c r="AJ18" s="32"/>
      <c r="AK18" s="29"/>
      <c r="AL18" s="1"/>
      <c r="AM18" s="19"/>
      <c r="AN18" s="28"/>
      <c r="AO18" s="32"/>
      <c r="AP18" s="11"/>
      <c r="AQ18" s="11"/>
      <c r="AR18" s="19"/>
      <c r="AS18" s="20"/>
      <c r="AT18" s="32"/>
      <c r="AU18" s="11"/>
      <c r="AV18" s="1"/>
      <c r="AW18" s="19"/>
      <c r="AX18" s="20"/>
      <c r="AY18" s="32"/>
      <c r="AZ18" s="17"/>
      <c r="BA18" s="7"/>
      <c r="BB18" s="19"/>
      <c r="BC18" s="28"/>
      <c r="BD18" s="8"/>
      <c r="BE18" s="13"/>
      <c r="BF18" s="9"/>
      <c r="BG18" s="10"/>
    </row>
    <row r="19" spans="1:59" ht="15.75">
      <c r="A19" s="32" t="s">
        <v>32</v>
      </c>
      <c r="B19" s="17" t="s">
        <v>140</v>
      </c>
      <c r="C19" s="1"/>
      <c r="D19" s="19">
        <v>242.5</v>
      </c>
      <c r="E19" s="20">
        <v>84</v>
      </c>
      <c r="F19" s="32" t="s">
        <v>32</v>
      </c>
      <c r="G19" s="17" t="s">
        <v>36</v>
      </c>
      <c r="H19" s="11"/>
      <c r="I19" s="19">
        <v>266.5</v>
      </c>
      <c r="J19" s="20">
        <v>84</v>
      </c>
      <c r="K19" s="32" t="s">
        <v>32</v>
      </c>
      <c r="L19" s="11" t="s">
        <v>180</v>
      </c>
      <c r="M19" s="1"/>
      <c r="N19" s="19">
        <v>670.40000000000009</v>
      </c>
      <c r="O19" s="20">
        <v>84</v>
      </c>
      <c r="P19" s="32" t="s">
        <v>32</v>
      </c>
      <c r="Q19" s="11" t="s">
        <v>170</v>
      </c>
      <c r="R19" s="11"/>
      <c r="S19" s="19">
        <v>773.64999999999554</v>
      </c>
      <c r="T19" s="20">
        <v>84</v>
      </c>
      <c r="U19" s="32" t="s">
        <v>32</v>
      </c>
      <c r="V19" s="29" t="s">
        <v>41</v>
      </c>
      <c r="W19" s="1"/>
      <c r="X19" s="19">
        <v>3788.5999999999949</v>
      </c>
      <c r="Y19" s="20">
        <v>84</v>
      </c>
      <c r="Z19" s="32"/>
      <c r="AA19" s="11"/>
      <c r="AB19" s="11"/>
      <c r="AC19" s="19"/>
      <c r="AD19" s="20"/>
      <c r="AE19" s="32"/>
      <c r="AF19" s="11"/>
      <c r="AG19" s="1"/>
      <c r="AH19" s="19"/>
      <c r="AI19" s="28"/>
      <c r="AJ19" s="32"/>
      <c r="AK19" s="11"/>
      <c r="AL19" s="11"/>
      <c r="AM19" s="19"/>
      <c r="AN19" s="28"/>
      <c r="AO19" s="32"/>
      <c r="AP19" s="29"/>
      <c r="AQ19" s="1"/>
      <c r="AR19" s="19"/>
      <c r="AS19" s="20"/>
      <c r="AT19" s="32"/>
      <c r="AU19" s="11"/>
      <c r="AV19" s="11"/>
      <c r="AW19" s="19"/>
      <c r="AX19" s="20"/>
      <c r="AY19" s="32"/>
      <c r="AZ19" s="11"/>
      <c r="BA19" s="1"/>
      <c r="BB19" s="19"/>
      <c r="BC19" s="28"/>
      <c r="BD19" s="8"/>
      <c r="BE19" s="13"/>
      <c r="BF19" s="9"/>
      <c r="BG19" s="10"/>
    </row>
    <row r="20" spans="1:59" ht="15.75">
      <c r="A20" s="32" t="s">
        <v>33</v>
      </c>
      <c r="B20" s="11" t="s">
        <v>8</v>
      </c>
      <c r="C20" s="1"/>
      <c r="D20" s="19">
        <v>236.5</v>
      </c>
      <c r="E20" s="20">
        <v>83</v>
      </c>
      <c r="F20" s="32" t="s">
        <v>33</v>
      </c>
      <c r="G20" s="17" t="s">
        <v>45</v>
      </c>
      <c r="H20" s="1"/>
      <c r="I20" s="19">
        <v>264.5</v>
      </c>
      <c r="J20" s="20">
        <v>83</v>
      </c>
      <c r="K20" s="32" t="s">
        <v>33</v>
      </c>
      <c r="L20" s="17" t="s">
        <v>58</v>
      </c>
      <c r="M20" s="11"/>
      <c r="N20" s="19">
        <v>669.2</v>
      </c>
      <c r="O20" s="20">
        <v>83</v>
      </c>
      <c r="P20" s="32" t="s">
        <v>33</v>
      </c>
      <c r="Q20" s="11" t="s">
        <v>109</v>
      </c>
      <c r="R20" s="11"/>
      <c r="S20" s="19">
        <v>772.09999999989805</v>
      </c>
      <c r="T20" s="20">
        <v>83</v>
      </c>
      <c r="U20" s="32" t="s">
        <v>33</v>
      </c>
      <c r="V20" s="11" t="s">
        <v>175</v>
      </c>
      <c r="W20" s="11"/>
      <c r="X20" s="19">
        <v>3785.1000000000022</v>
      </c>
      <c r="Y20" s="20">
        <v>85</v>
      </c>
      <c r="Z20" s="32"/>
      <c r="AA20" s="17"/>
      <c r="AB20" s="11"/>
      <c r="AC20" s="19"/>
      <c r="AD20" s="20"/>
      <c r="AE20" s="32"/>
      <c r="AF20" s="29"/>
      <c r="AG20" s="11"/>
      <c r="AH20" s="19"/>
      <c r="AI20" s="28"/>
      <c r="AJ20" s="32"/>
      <c r="AK20" s="17"/>
      <c r="AL20" s="11"/>
      <c r="AM20" s="19"/>
      <c r="AN20" s="28"/>
      <c r="AO20" s="32"/>
      <c r="AP20" s="17"/>
      <c r="AQ20" s="11"/>
      <c r="AR20" s="19"/>
      <c r="AS20" s="20"/>
      <c r="AT20" s="32"/>
      <c r="AU20" s="11"/>
      <c r="AV20" s="11"/>
      <c r="AW20" s="19"/>
      <c r="AX20" s="20"/>
      <c r="AY20" s="32"/>
      <c r="AZ20" s="17"/>
      <c r="BA20" s="7"/>
      <c r="BB20" s="19"/>
      <c r="BC20" s="28"/>
      <c r="BD20" s="8"/>
      <c r="BE20" s="13"/>
      <c r="BF20" s="9"/>
      <c r="BG20" s="10"/>
    </row>
    <row r="21" spans="1:59" ht="15.75">
      <c r="A21" s="32" t="s">
        <v>35</v>
      </c>
      <c r="B21" s="17" t="s">
        <v>34</v>
      </c>
      <c r="C21" s="11"/>
      <c r="D21" s="19">
        <v>236.5</v>
      </c>
      <c r="E21" s="20">
        <v>83</v>
      </c>
      <c r="F21" s="32" t="s">
        <v>35</v>
      </c>
      <c r="G21" s="17" t="s">
        <v>143</v>
      </c>
      <c r="H21" s="11"/>
      <c r="I21" s="19">
        <v>261.5</v>
      </c>
      <c r="J21" s="20">
        <v>82</v>
      </c>
      <c r="K21" s="32" t="s">
        <v>35</v>
      </c>
      <c r="L21" s="11" t="s">
        <v>166</v>
      </c>
      <c r="M21" s="1"/>
      <c r="N21" s="19">
        <v>661.59999999999991</v>
      </c>
      <c r="O21" s="20">
        <v>82</v>
      </c>
      <c r="P21" s="32" t="s">
        <v>35</v>
      </c>
      <c r="Q21" s="11" t="s">
        <v>174</v>
      </c>
      <c r="R21" s="1"/>
      <c r="S21" s="19">
        <v>770.69999999998549</v>
      </c>
      <c r="T21" s="20">
        <v>82</v>
      </c>
      <c r="U21" s="32" t="s">
        <v>35</v>
      </c>
      <c r="V21" s="17" t="s">
        <v>141</v>
      </c>
      <c r="W21" s="1"/>
      <c r="X21" s="19">
        <v>3780.7999999999993</v>
      </c>
      <c r="Y21" s="20">
        <v>82</v>
      </c>
      <c r="Z21" s="32"/>
      <c r="AA21" s="11"/>
      <c r="AB21" s="1"/>
      <c r="AC21" s="19"/>
      <c r="AD21" s="20"/>
      <c r="AE21" s="32"/>
      <c r="AF21" s="11"/>
      <c r="AG21" s="1"/>
      <c r="AH21" s="19"/>
      <c r="AI21" s="28"/>
      <c r="AJ21" s="32"/>
      <c r="AK21" s="11"/>
      <c r="AL21" s="1"/>
      <c r="AM21" s="19"/>
      <c r="AN21" s="28"/>
      <c r="AO21" s="32"/>
      <c r="AP21" s="17"/>
      <c r="AQ21" s="1"/>
      <c r="AR21" s="19"/>
      <c r="AS21" s="20"/>
      <c r="AT21" s="32"/>
      <c r="AU21" s="11"/>
      <c r="AV21" s="1"/>
      <c r="AW21" s="19"/>
      <c r="AX21" s="20"/>
      <c r="AY21" s="32"/>
      <c r="AZ21" s="11"/>
      <c r="BA21" s="1"/>
      <c r="BB21" s="19"/>
      <c r="BC21" s="28"/>
      <c r="BD21" s="8"/>
      <c r="BE21" s="1"/>
      <c r="BF21" s="9"/>
      <c r="BG21" s="10"/>
    </row>
    <row r="22" spans="1:59" ht="15.75">
      <c r="A22" s="32" t="s">
        <v>37</v>
      </c>
      <c r="B22" s="17" t="s">
        <v>86</v>
      </c>
      <c r="C22" s="1"/>
      <c r="D22" s="19">
        <v>235.5</v>
      </c>
      <c r="E22" s="20">
        <v>81</v>
      </c>
      <c r="F22" s="32" t="s">
        <v>37</v>
      </c>
      <c r="G22" s="18" t="s">
        <v>52</v>
      </c>
      <c r="H22" s="1"/>
      <c r="I22" s="19">
        <v>261.5</v>
      </c>
      <c r="J22" s="20">
        <v>82</v>
      </c>
      <c r="K22" s="32" t="s">
        <v>37</v>
      </c>
      <c r="L22" s="11" t="s">
        <v>134</v>
      </c>
      <c r="M22" s="1"/>
      <c r="N22" s="19">
        <v>657</v>
      </c>
      <c r="O22" s="20">
        <v>81</v>
      </c>
      <c r="P22" s="32" t="s">
        <v>37</v>
      </c>
      <c r="Q22" s="11" t="s">
        <v>12</v>
      </c>
      <c r="R22" s="1"/>
      <c r="S22" s="19">
        <v>758.00000000005241</v>
      </c>
      <c r="T22" s="20">
        <v>81</v>
      </c>
      <c r="U22" s="32" t="s">
        <v>37</v>
      </c>
      <c r="V22" s="11" t="s">
        <v>111</v>
      </c>
      <c r="W22" s="1"/>
      <c r="X22" s="19">
        <v>3767.6999999999898</v>
      </c>
      <c r="Y22" s="20">
        <v>82</v>
      </c>
      <c r="Z22" s="32"/>
      <c r="AA22" s="11"/>
      <c r="AB22" s="1"/>
      <c r="AC22" s="19"/>
      <c r="AD22" s="20"/>
      <c r="AE22" s="32"/>
      <c r="AF22" s="17"/>
      <c r="AG22" s="1"/>
      <c r="AH22" s="19"/>
      <c r="AI22" s="28"/>
      <c r="AJ22" s="32"/>
      <c r="AK22" s="17"/>
      <c r="AL22" s="1"/>
      <c r="AM22" s="19"/>
      <c r="AN22" s="28"/>
      <c r="AO22" s="32"/>
      <c r="AP22" s="17"/>
      <c r="AQ22" s="1"/>
      <c r="AR22" s="19"/>
      <c r="AS22" s="20"/>
      <c r="AT22" s="32"/>
      <c r="AU22" s="11"/>
      <c r="AV22" s="1"/>
      <c r="AW22" s="19"/>
      <c r="AX22" s="20"/>
      <c r="AY22" s="32"/>
      <c r="AZ22" s="11"/>
      <c r="BA22" s="7"/>
      <c r="BB22" s="19"/>
      <c r="BC22" s="28"/>
      <c r="BD22" s="8"/>
      <c r="BE22" s="1"/>
      <c r="BF22" s="9"/>
      <c r="BG22" s="10"/>
    </row>
    <row r="23" spans="1:59" ht="15.75">
      <c r="A23" s="32" t="s">
        <v>39</v>
      </c>
      <c r="B23" s="29" t="s">
        <v>80</v>
      </c>
      <c r="C23" s="1"/>
      <c r="D23" s="19">
        <v>234.5</v>
      </c>
      <c r="E23" s="20">
        <v>80</v>
      </c>
      <c r="F23" s="32" t="s">
        <v>39</v>
      </c>
      <c r="G23" s="17" t="s">
        <v>58</v>
      </c>
      <c r="H23" s="1"/>
      <c r="I23" s="19">
        <v>261</v>
      </c>
      <c r="J23" s="20">
        <v>80</v>
      </c>
      <c r="K23" s="32" t="s">
        <v>39</v>
      </c>
      <c r="L23" s="11" t="s">
        <v>4</v>
      </c>
      <c r="M23" s="1"/>
      <c r="N23" s="19">
        <v>633.5</v>
      </c>
      <c r="O23" s="20">
        <v>80</v>
      </c>
      <c r="P23" s="32" t="s">
        <v>39</v>
      </c>
      <c r="Q23" s="11" t="s">
        <v>114</v>
      </c>
      <c r="R23" s="1"/>
      <c r="S23" s="19">
        <v>755.49999999997601</v>
      </c>
      <c r="T23" s="20">
        <v>80</v>
      </c>
      <c r="U23" s="32" t="s">
        <v>39</v>
      </c>
      <c r="V23" s="11" t="s">
        <v>164</v>
      </c>
      <c r="W23" s="1"/>
      <c r="X23" s="19">
        <v>3765.7999999999993</v>
      </c>
      <c r="Y23" s="20">
        <v>82</v>
      </c>
      <c r="Z23" s="32"/>
      <c r="AA23" s="11"/>
      <c r="AB23" s="1"/>
      <c r="AC23" s="19"/>
      <c r="AD23" s="20"/>
      <c r="AE23" s="32"/>
      <c r="AF23" s="11"/>
      <c r="AG23" s="1"/>
      <c r="AH23" s="19"/>
      <c r="AI23" s="28"/>
      <c r="AJ23" s="32"/>
      <c r="AK23" s="17"/>
      <c r="AL23" s="1"/>
      <c r="AM23" s="19"/>
      <c r="AN23" s="28"/>
      <c r="AO23" s="32"/>
      <c r="AP23" s="11"/>
      <c r="AQ23" s="1"/>
      <c r="AR23" s="19"/>
      <c r="AS23" s="20"/>
      <c r="AT23" s="32"/>
      <c r="AU23" s="11"/>
      <c r="AV23" s="1"/>
      <c r="AW23" s="19"/>
      <c r="AX23" s="20"/>
      <c r="AY23" s="32"/>
      <c r="AZ23" s="17"/>
      <c r="BB23" s="19"/>
      <c r="BC23" s="28"/>
      <c r="BD23" s="8"/>
      <c r="BE23" s="1"/>
      <c r="BF23" s="9"/>
      <c r="BG23" s="10"/>
    </row>
    <row r="24" spans="1:59" ht="15.75">
      <c r="A24" s="32" t="s">
        <v>40</v>
      </c>
      <c r="B24" s="11" t="s">
        <v>178</v>
      </c>
      <c r="C24" s="1"/>
      <c r="D24" s="19">
        <v>232.5</v>
      </c>
      <c r="E24" s="20">
        <v>79</v>
      </c>
      <c r="F24" s="32" t="s">
        <v>40</v>
      </c>
      <c r="G24" s="17" t="s">
        <v>16</v>
      </c>
      <c r="H24" s="1"/>
      <c r="I24" s="19">
        <v>257.5</v>
      </c>
      <c r="J24" s="20">
        <v>79</v>
      </c>
      <c r="K24" s="32" t="s">
        <v>40</v>
      </c>
      <c r="L24" s="17" t="s">
        <v>34</v>
      </c>
      <c r="M24" s="1"/>
      <c r="N24" s="19">
        <v>628.4</v>
      </c>
      <c r="O24" s="20">
        <v>79</v>
      </c>
      <c r="P24" s="32" t="s">
        <v>40</v>
      </c>
      <c r="Q24" s="11" t="s">
        <v>180</v>
      </c>
      <c r="R24" s="1"/>
      <c r="S24" s="19">
        <v>746.59999999997081</v>
      </c>
      <c r="T24" s="20">
        <v>79</v>
      </c>
      <c r="U24" s="32" t="s">
        <v>40</v>
      </c>
      <c r="V24" s="29" t="s">
        <v>25</v>
      </c>
      <c r="W24" s="1"/>
      <c r="X24" s="19">
        <v>3748.4000000000051</v>
      </c>
      <c r="Y24" s="20">
        <v>79</v>
      </c>
      <c r="Z24" s="32"/>
      <c r="AA24" s="11"/>
      <c r="AB24" s="1"/>
      <c r="AC24" s="19"/>
      <c r="AD24" s="20"/>
      <c r="AE24" s="32"/>
      <c r="AF24" s="17"/>
      <c r="AG24" s="1"/>
      <c r="AH24" s="19"/>
      <c r="AI24" s="28"/>
      <c r="AJ24" s="32"/>
      <c r="AK24" s="11"/>
      <c r="AL24" s="1"/>
      <c r="AM24" s="19"/>
      <c r="AN24" s="28"/>
      <c r="AO24" s="32"/>
      <c r="AP24" s="17"/>
      <c r="AQ24" s="1"/>
      <c r="AR24" s="19"/>
      <c r="AS24" s="20"/>
      <c r="AT24" s="32"/>
      <c r="AU24" s="11"/>
      <c r="AV24" s="1"/>
      <c r="AW24" s="19"/>
      <c r="AX24" s="20"/>
      <c r="AY24" s="32"/>
      <c r="AZ24" s="11"/>
      <c r="BA24" s="7"/>
      <c r="BB24" s="19"/>
      <c r="BC24" s="28"/>
      <c r="BD24" s="8"/>
      <c r="BE24" s="13"/>
      <c r="BF24" s="9"/>
      <c r="BG24" s="10"/>
    </row>
    <row r="25" spans="1:59" ht="15.75">
      <c r="A25" s="32" t="s">
        <v>42</v>
      </c>
      <c r="B25" s="17" t="s">
        <v>2</v>
      </c>
      <c r="C25" s="1"/>
      <c r="D25" s="19">
        <v>232.5</v>
      </c>
      <c r="E25" s="20">
        <v>79</v>
      </c>
      <c r="F25" s="32" t="s">
        <v>42</v>
      </c>
      <c r="G25" s="11" t="s">
        <v>62</v>
      </c>
      <c r="H25" s="1"/>
      <c r="I25" s="19">
        <v>257.5</v>
      </c>
      <c r="J25" s="20">
        <v>79</v>
      </c>
      <c r="K25" s="32" t="s">
        <v>42</v>
      </c>
      <c r="L25" s="11" t="s">
        <v>67</v>
      </c>
      <c r="M25" s="11"/>
      <c r="N25" s="19">
        <v>618.29999999999995</v>
      </c>
      <c r="O25" s="20">
        <v>78</v>
      </c>
      <c r="P25" s="32" t="s">
        <v>42</v>
      </c>
      <c r="Q25" s="11" t="s">
        <v>158</v>
      </c>
      <c r="R25" s="1"/>
      <c r="S25" s="19">
        <v>724.99999999995634</v>
      </c>
      <c r="T25" s="20">
        <v>78</v>
      </c>
      <c r="U25" s="32" t="s">
        <v>42</v>
      </c>
      <c r="V25" s="29" t="s">
        <v>82</v>
      </c>
      <c r="W25" s="11"/>
      <c r="X25" s="19">
        <v>3677.7999999999956</v>
      </c>
      <c r="Y25" s="20">
        <v>79</v>
      </c>
      <c r="Z25" s="32"/>
      <c r="AA25" s="29"/>
      <c r="AB25" s="1"/>
      <c r="AC25" s="19"/>
      <c r="AD25" s="20"/>
      <c r="AE25" s="32"/>
      <c r="AF25" s="17"/>
      <c r="AG25" s="11"/>
      <c r="AH25" s="19"/>
      <c r="AI25" s="28"/>
      <c r="AJ25" s="32"/>
      <c r="AK25" s="17"/>
      <c r="AL25" s="1"/>
      <c r="AM25" s="19"/>
      <c r="AN25" s="28"/>
      <c r="AO25" s="32"/>
      <c r="AP25" s="29"/>
      <c r="AQ25" s="11"/>
      <c r="AR25" s="19"/>
      <c r="AS25" s="20"/>
      <c r="AT25" s="32"/>
      <c r="AU25" s="11"/>
      <c r="AV25" s="1"/>
      <c r="AW25" s="19"/>
      <c r="AX25" s="20"/>
      <c r="AY25" s="32"/>
      <c r="AZ25" s="11"/>
      <c r="BA25" s="7"/>
      <c r="BB25" s="19"/>
      <c r="BC25" s="28"/>
      <c r="BD25" s="8"/>
      <c r="BE25" s="1"/>
      <c r="BF25" s="9"/>
      <c r="BG25" s="10"/>
    </row>
    <row r="26" spans="1:59" ht="15.75">
      <c r="A26" s="32" t="s">
        <v>44</v>
      </c>
      <c r="B26" s="11" t="s">
        <v>169</v>
      </c>
      <c r="C26" s="11"/>
      <c r="D26" s="19">
        <v>232.5</v>
      </c>
      <c r="E26" s="20">
        <v>79</v>
      </c>
      <c r="F26" s="32" t="s">
        <v>44</v>
      </c>
      <c r="G26" s="11" t="s">
        <v>134</v>
      </c>
      <c r="H26" s="1"/>
      <c r="I26" s="19">
        <v>256</v>
      </c>
      <c r="J26" s="20">
        <v>77</v>
      </c>
      <c r="K26" s="32" t="s">
        <v>44</v>
      </c>
      <c r="L26" s="11" t="s">
        <v>172</v>
      </c>
      <c r="M26" s="1"/>
      <c r="N26" s="19">
        <v>618.20000000000005</v>
      </c>
      <c r="O26" s="20">
        <v>77</v>
      </c>
      <c r="P26" s="32" t="s">
        <v>44</v>
      </c>
      <c r="Q26" s="29" t="s">
        <v>73</v>
      </c>
      <c r="R26" s="11"/>
      <c r="S26" s="19">
        <v>724.1000000000887</v>
      </c>
      <c r="T26" s="20">
        <v>77</v>
      </c>
      <c r="U26" s="32" t="s">
        <v>44</v>
      </c>
      <c r="V26" s="11" t="s">
        <v>29</v>
      </c>
      <c r="W26" s="1"/>
      <c r="X26" s="19">
        <v>3667.200000000008</v>
      </c>
      <c r="Y26" s="20">
        <v>77</v>
      </c>
      <c r="Z26" s="32"/>
      <c r="AA26" s="17"/>
      <c r="AB26" s="11"/>
      <c r="AC26" s="19"/>
      <c r="AD26" s="20"/>
      <c r="AE26" s="32"/>
      <c r="AF26" s="11"/>
      <c r="AG26" s="1"/>
      <c r="AH26" s="19"/>
      <c r="AI26" s="28"/>
      <c r="AJ26" s="32"/>
      <c r="AK26" s="18"/>
      <c r="AL26" s="11"/>
      <c r="AM26" s="19"/>
      <c r="AN26" s="28"/>
      <c r="AO26" s="32"/>
      <c r="AP26" s="11"/>
      <c r="AQ26" s="1"/>
      <c r="AR26" s="19"/>
      <c r="AS26" s="20"/>
      <c r="AT26" s="32"/>
      <c r="AU26" s="11"/>
      <c r="AV26" s="11"/>
      <c r="AW26" s="19"/>
      <c r="AX26" s="20"/>
      <c r="AY26" s="32"/>
      <c r="AZ26" s="17"/>
      <c r="BA26" s="1"/>
      <c r="BB26" s="19"/>
      <c r="BC26" s="28"/>
      <c r="BD26" s="8"/>
      <c r="BE26" s="13"/>
      <c r="BF26" s="9"/>
      <c r="BG26" s="10"/>
    </row>
    <row r="27" spans="1:59" ht="15.75">
      <c r="A27" s="32" t="s">
        <v>46</v>
      </c>
      <c r="B27" s="11" t="s">
        <v>21</v>
      </c>
      <c r="D27" s="19">
        <v>230.5</v>
      </c>
      <c r="E27" s="20">
        <v>76</v>
      </c>
      <c r="F27" s="32" t="s">
        <v>46</v>
      </c>
      <c r="G27" s="11" t="s">
        <v>156</v>
      </c>
      <c r="H27" s="11"/>
      <c r="I27" s="19">
        <v>255</v>
      </c>
      <c r="J27" s="20">
        <v>76</v>
      </c>
      <c r="K27" s="32" t="s">
        <v>46</v>
      </c>
      <c r="L27" s="17" t="s">
        <v>141</v>
      </c>
      <c r="N27" s="19">
        <v>616.20000000000005</v>
      </c>
      <c r="O27" s="20">
        <v>76</v>
      </c>
      <c r="P27" s="32" t="s">
        <v>46</v>
      </c>
      <c r="Q27" s="11" t="s">
        <v>169</v>
      </c>
      <c r="R27" s="1"/>
      <c r="S27" s="19">
        <v>722.50000000003706</v>
      </c>
      <c r="T27" s="20">
        <v>76</v>
      </c>
      <c r="U27" s="32" t="s">
        <v>46</v>
      </c>
      <c r="V27" s="17" t="s">
        <v>10</v>
      </c>
      <c r="X27" s="19">
        <v>3624.1000000000022</v>
      </c>
      <c r="Y27" s="20">
        <v>76</v>
      </c>
      <c r="Z27" s="32"/>
      <c r="AA27" s="11"/>
      <c r="AB27" s="1"/>
      <c r="AC27" s="19"/>
      <c r="AD27" s="20"/>
      <c r="AE27" s="32"/>
      <c r="AF27" s="11"/>
      <c r="AH27" s="19"/>
      <c r="AI27" s="28"/>
      <c r="AJ27" s="32"/>
      <c r="AK27" s="29"/>
      <c r="AL27" s="1"/>
      <c r="AM27" s="19"/>
      <c r="AN27" s="28"/>
      <c r="AO27" s="32"/>
      <c r="AP27" s="11"/>
      <c r="AR27" s="19"/>
      <c r="AS27" s="20"/>
      <c r="AT27" s="32"/>
      <c r="AU27" s="17"/>
      <c r="AV27" s="1"/>
      <c r="AW27" s="19"/>
      <c r="AX27" s="20"/>
      <c r="AY27" s="32"/>
      <c r="AZ27" s="17"/>
      <c r="BA27" s="1"/>
      <c r="BB27" s="19"/>
      <c r="BC27" s="28"/>
      <c r="BD27" s="8"/>
      <c r="BE27" s="1"/>
      <c r="BF27" s="9"/>
      <c r="BG27" s="10"/>
    </row>
    <row r="28" spans="1:59" ht="15.75">
      <c r="A28" s="32" t="s">
        <v>48</v>
      </c>
      <c r="B28" s="17" t="s">
        <v>45</v>
      </c>
      <c r="C28" s="1"/>
      <c r="D28" s="19">
        <v>228</v>
      </c>
      <c r="E28" s="20">
        <v>75</v>
      </c>
      <c r="F28" s="32" t="s">
        <v>48</v>
      </c>
      <c r="G28" s="11" t="s">
        <v>172</v>
      </c>
      <c r="H28" s="1"/>
      <c r="I28" s="19">
        <v>254.5</v>
      </c>
      <c r="J28" s="20">
        <v>75</v>
      </c>
      <c r="K28" s="32" t="s">
        <v>48</v>
      </c>
      <c r="L28" s="11" t="s">
        <v>169</v>
      </c>
      <c r="M28" s="11"/>
      <c r="N28" s="19">
        <v>613.35</v>
      </c>
      <c r="O28" s="20">
        <v>75</v>
      </c>
      <c r="P28" s="32" t="s">
        <v>48</v>
      </c>
      <c r="Q28" s="17" t="s">
        <v>92</v>
      </c>
      <c r="R28" s="1"/>
      <c r="S28" s="19">
        <v>718.79999999994766</v>
      </c>
      <c r="T28" s="20">
        <v>75</v>
      </c>
      <c r="U28" s="32" t="s">
        <v>48</v>
      </c>
      <c r="V28" s="11" t="s">
        <v>4</v>
      </c>
      <c r="W28" s="1"/>
      <c r="X28" s="19">
        <v>3596.0999999999985</v>
      </c>
      <c r="Y28" s="20">
        <v>78</v>
      </c>
      <c r="Z28" s="32"/>
      <c r="AA28" s="29"/>
      <c r="AB28" s="1"/>
      <c r="AC28" s="19"/>
      <c r="AD28" s="20"/>
      <c r="AE28" s="32"/>
      <c r="AF28" s="17"/>
      <c r="AG28" s="1"/>
      <c r="AH28" s="19"/>
      <c r="AI28" s="28"/>
      <c r="AJ28" s="32"/>
      <c r="AK28" s="11"/>
      <c r="AL28" s="1"/>
      <c r="AM28" s="19"/>
      <c r="AN28" s="28"/>
      <c r="AO28" s="32"/>
      <c r="AP28" s="11"/>
      <c r="AQ28" s="1"/>
      <c r="AR28" s="19"/>
      <c r="AS28" s="20"/>
      <c r="AT28" s="32"/>
      <c r="AU28" s="29"/>
      <c r="AV28" s="1"/>
      <c r="AW28" s="19"/>
      <c r="AX28" s="20"/>
      <c r="AY28" s="32"/>
      <c r="AZ28" s="17"/>
      <c r="BA28" s="1"/>
      <c r="BB28" s="19"/>
      <c r="BC28" s="28"/>
      <c r="BD28" s="8"/>
      <c r="BE28" s="1"/>
      <c r="BF28" s="9"/>
      <c r="BG28" s="10"/>
    </row>
    <row r="29" spans="1:59" ht="15.75">
      <c r="A29" s="32" t="s">
        <v>49</v>
      </c>
      <c r="B29" s="17" t="s">
        <v>47</v>
      </c>
      <c r="C29" s="11"/>
      <c r="D29" s="19">
        <v>226.5</v>
      </c>
      <c r="E29" s="20">
        <v>74</v>
      </c>
      <c r="F29" s="32" t="s">
        <v>49</v>
      </c>
      <c r="G29" s="29" t="s">
        <v>54</v>
      </c>
      <c r="H29" s="1"/>
      <c r="I29" s="19">
        <v>254.5</v>
      </c>
      <c r="J29" s="20">
        <v>75</v>
      </c>
      <c r="K29" s="32" t="s">
        <v>49</v>
      </c>
      <c r="L29" s="11" t="s">
        <v>173</v>
      </c>
      <c r="M29" s="1"/>
      <c r="N29" s="19">
        <v>609.80000000000007</v>
      </c>
      <c r="O29" s="20">
        <v>74</v>
      </c>
      <c r="P29" s="32" t="s">
        <v>49</v>
      </c>
      <c r="Q29" s="11" t="s">
        <v>29</v>
      </c>
      <c r="R29" s="1"/>
      <c r="S29" s="19">
        <v>714.10000000000423</v>
      </c>
      <c r="T29" s="20">
        <v>74</v>
      </c>
      <c r="U29" s="32" t="s">
        <v>49</v>
      </c>
      <c r="V29" s="17" t="s">
        <v>47</v>
      </c>
      <c r="W29" s="11"/>
      <c r="X29" s="19">
        <v>3576.2000000000007</v>
      </c>
      <c r="Y29" s="20">
        <v>77</v>
      </c>
      <c r="Z29" s="32"/>
      <c r="AA29" s="17"/>
      <c r="AB29" s="1"/>
      <c r="AC29" s="19"/>
      <c r="AD29" s="20"/>
      <c r="AE29" s="32"/>
      <c r="AF29" s="11"/>
      <c r="AG29" s="11"/>
      <c r="AH29" s="19"/>
      <c r="AI29" s="28"/>
      <c r="AJ29" s="32"/>
      <c r="AK29" s="11"/>
      <c r="AL29" s="1"/>
      <c r="AM29" s="19"/>
      <c r="AN29" s="28"/>
      <c r="AO29" s="32"/>
      <c r="AP29" s="11"/>
      <c r="AQ29" s="11"/>
      <c r="AR29" s="19"/>
      <c r="AS29" s="20"/>
      <c r="AT29" s="32"/>
      <c r="AU29" s="29"/>
      <c r="AV29" s="1"/>
      <c r="AW29" s="19"/>
      <c r="AX29" s="20"/>
      <c r="AY29" s="32"/>
      <c r="AZ29" s="11"/>
      <c r="BA29" s="12"/>
      <c r="BB29" s="19"/>
      <c r="BC29" s="28"/>
      <c r="BD29" s="8"/>
      <c r="BE29" s="1"/>
      <c r="BF29" s="9"/>
      <c r="BG29" s="10"/>
    </row>
    <row r="30" spans="1:59" ht="15.75">
      <c r="A30" s="32" t="s">
        <v>51</v>
      </c>
      <c r="B30" s="11" t="s">
        <v>173</v>
      </c>
      <c r="C30" s="1"/>
      <c r="D30" s="19">
        <v>225</v>
      </c>
      <c r="E30" s="20">
        <v>73</v>
      </c>
      <c r="F30" s="32" t="s">
        <v>51</v>
      </c>
      <c r="G30" s="17" t="s">
        <v>34</v>
      </c>
      <c r="H30" s="1"/>
      <c r="I30" s="19">
        <v>253</v>
      </c>
      <c r="J30" s="20">
        <v>73</v>
      </c>
      <c r="K30" s="32" t="s">
        <v>51</v>
      </c>
      <c r="L30" s="11" t="s">
        <v>21</v>
      </c>
      <c r="M30" s="1"/>
      <c r="N30" s="19">
        <v>600.1</v>
      </c>
      <c r="O30" s="20">
        <v>73</v>
      </c>
      <c r="P30" s="32" t="s">
        <v>51</v>
      </c>
      <c r="Q30" s="11" t="s">
        <v>67</v>
      </c>
      <c r="R30" s="11"/>
      <c r="S30" s="19">
        <v>709.49999999999852</v>
      </c>
      <c r="T30" s="20">
        <v>73</v>
      </c>
      <c r="U30" s="32" t="s">
        <v>51</v>
      </c>
      <c r="V30" s="17" t="s">
        <v>84</v>
      </c>
      <c r="W30" s="1"/>
      <c r="X30" s="19">
        <v>3507.7999999999956</v>
      </c>
      <c r="Y30" s="20">
        <v>73</v>
      </c>
      <c r="Z30" s="32"/>
      <c r="AA30" s="11"/>
      <c r="AB30" s="11"/>
      <c r="AC30" s="19"/>
      <c r="AD30" s="20"/>
      <c r="AE30" s="32"/>
      <c r="AF30" s="29"/>
      <c r="AG30" s="1"/>
      <c r="AH30" s="19"/>
      <c r="AI30" s="28"/>
      <c r="AJ30" s="32"/>
      <c r="AK30" s="11"/>
      <c r="AL30" s="11"/>
      <c r="AM30" s="19"/>
      <c r="AN30" s="28"/>
      <c r="AO30" s="32"/>
      <c r="AP30" s="17"/>
      <c r="AQ30" s="1"/>
      <c r="AR30" s="19"/>
      <c r="AS30" s="20"/>
      <c r="AT30" s="32"/>
      <c r="AU30" s="17"/>
      <c r="AV30" s="11"/>
      <c r="AW30" s="19"/>
      <c r="AX30" s="20"/>
      <c r="AY30" s="32"/>
      <c r="AZ30" s="17"/>
      <c r="BA30" s="1"/>
      <c r="BB30" s="19"/>
      <c r="BC30" s="28"/>
      <c r="BD30" s="8"/>
      <c r="BE30" s="1"/>
      <c r="BF30" s="9"/>
      <c r="BG30" s="10"/>
    </row>
    <row r="31" spans="1:59" ht="15.75">
      <c r="A31" s="32" t="s">
        <v>53</v>
      </c>
      <c r="B31" s="11" t="s">
        <v>164</v>
      </c>
      <c r="C31" s="11"/>
      <c r="D31" s="19">
        <v>224</v>
      </c>
      <c r="E31" s="20">
        <v>72</v>
      </c>
      <c r="F31" s="32" t="s">
        <v>53</v>
      </c>
      <c r="G31" s="17" t="s">
        <v>86</v>
      </c>
      <c r="H31" s="11"/>
      <c r="I31" s="19">
        <v>252.5</v>
      </c>
      <c r="J31" s="20">
        <v>72</v>
      </c>
      <c r="K31" s="32" t="s">
        <v>53</v>
      </c>
      <c r="L31" s="29" t="s">
        <v>38</v>
      </c>
      <c r="M31" s="11"/>
      <c r="N31" s="19">
        <v>595.65</v>
      </c>
      <c r="O31" s="20">
        <v>72</v>
      </c>
      <c r="P31" s="32" t="s">
        <v>53</v>
      </c>
      <c r="Q31" s="11" t="s">
        <v>176</v>
      </c>
      <c r="R31" s="1"/>
      <c r="S31" s="19">
        <v>706.00000000005173</v>
      </c>
      <c r="T31" s="20">
        <v>72</v>
      </c>
      <c r="U31" s="32" t="s">
        <v>53</v>
      </c>
      <c r="V31" s="17" t="s">
        <v>36</v>
      </c>
      <c r="W31" s="11"/>
      <c r="X31" s="19">
        <v>3463.1999999999971</v>
      </c>
      <c r="Y31" s="20">
        <v>73</v>
      </c>
      <c r="Z31" s="32"/>
      <c r="AA31" s="29"/>
      <c r="AB31" s="1"/>
      <c r="AC31" s="19"/>
      <c r="AD31" s="20"/>
      <c r="AE31" s="32"/>
      <c r="AF31" s="17"/>
      <c r="AG31" s="11"/>
      <c r="AH31" s="19"/>
      <c r="AI31" s="28"/>
      <c r="AJ31" s="32"/>
      <c r="AK31" s="18"/>
      <c r="AL31" s="1"/>
      <c r="AM31" s="19"/>
      <c r="AN31" s="28"/>
      <c r="AO31" s="32"/>
      <c r="AP31" s="17"/>
      <c r="AQ31" s="11"/>
      <c r="AR31" s="19"/>
      <c r="AS31" s="20"/>
      <c r="AT31" s="32"/>
      <c r="AU31" s="11"/>
      <c r="AV31" s="1"/>
      <c r="AW31" s="19"/>
      <c r="AX31" s="20"/>
      <c r="AY31" s="32"/>
      <c r="AZ31" s="29"/>
      <c r="BA31" s="7"/>
      <c r="BB31" s="19"/>
      <c r="BC31" s="28"/>
      <c r="BD31" s="8"/>
      <c r="BE31" s="13"/>
      <c r="BF31" s="9"/>
      <c r="BG31" s="10"/>
    </row>
    <row r="32" spans="1:59" ht="15.75">
      <c r="A32" s="32" t="s">
        <v>55</v>
      </c>
      <c r="B32" s="11" t="s">
        <v>43</v>
      </c>
      <c r="D32" s="19">
        <v>223</v>
      </c>
      <c r="E32" s="20">
        <v>71</v>
      </c>
      <c r="F32" s="32" t="s">
        <v>55</v>
      </c>
      <c r="G32" s="11" t="s">
        <v>50</v>
      </c>
      <c r="H32" s="1"/>
      <c r="I32" s="19">
        <v>251.5</v>
      </c>
      <c r="J32" s="20">
        <v>71</v>
      </c>
      <c r="K32" s="32" t="s">
        <v>55</v>
      </c>
      <c r="L32" s="11" t="s">
        <v>176</v>
      </c>
      <c r="M32" s="11"/>
      <c r="N32" s="19">
        <v>583.6</v>
      </c>
      <c r="O32" s="20">
        <v>71</v>
      </c>
      <c r="P32" s="32" t="s">
        <v>55</v>
      </c>
      <c r="Q32" s="17" t="s">
        <v>177</v>
      </c>
      <c r="R32" s="1"/>
      <c r="S32" s="19">
        <v>697.9999999999593</v>
      </c>
      <c r="T32" s="20">
        <v>71</v>
      </c>
      <c r="U32" s="32" t="s">
        <v>55</v>
      </c>
      <c r="V32" s="17" t="s">
        <v>6</v>
      </c>
      <c r="W32" s="11"/>
      <c r="X32" s="19">
        <v>3450.2999999999956</v>
      </c>
      <c r="Y32" s="20">
        <v>71</v>
      </c>
      <c r="Z32" s="32"/>
      <c r="AA32" s="11"/>
      <c r="AB32" s="1"/>
      <c r="AC32" s="19"/>
      <c r="AD32" s="20"/>
      <c r="AE32" s="32"/>
      <c r="AF32" s="11"/>
      <c r="AG32" s="11"/>
      <c r="AH32" s="19"/>
      <c r="AI32" s="28"/>
      <c r="AJ32" s="32"/>
      <c r="AK32" s="17"/>
      <c r="AL32" s="1"/>
      <c r="AM32" s="19"/>
      <c r="AN32" s="28"/>
      <c r="AO32" s="32"/>
      <c r="AP32" s="11"/>
      <c r="AQ32" s="11"/>
      <c r="AR32" s="19"/>
      <c r="AS32" s="20"/>
      <c r="AT32" s="32"/>
      <c r="AU32" s="17"/>
      <c r="AV32" s="1"/>
      <c r="AW32" s="19"/>
      <c r="AX32" s="20"/>
      <c r="AY32" s="32"/>
      <c r="AZ32" s="11"/>
      <c r="BA32" s="1"/>
      <c r="BB32" s="19"/>
      <c r="BC32" s="28"/>
      <c r="BD32" s="8"/>
      <c r="BE32" s="1"/>
      <c r="BF32" s="9"/>
      <c r="BG32" s="10"/>
    </row>
    <row r="33" spans="1:59" ht="15.75">
      <c r="A33" s="32" t="s">
        <v>57</v>
      </c>
      <c r="B33" s="11" t="s">
        <v>14</v>
      </c>
      <c r="C33" s="11"/>
      <c r="D33" s="19">
        <v>221.5</v>
      </c>
      <c r="E33" s="20">
        <v>70</v>
      </c>
      <c r="F33" s="32" t="s">
        <v>57</v>
      </c>
      <c r="G33" s="17" t="s">
        <v>6</v>
      </c>
      <c r="H33" s="1"/>
      <c r="I33" s="19">
        <v>251</v>
      </c>
      <c r="J33" s="20">
        <v>70</v>
      </c>
      <c r="K33" s="32" t="s">
        <v>57</v>
      </c>
      <c r="L33" s="11" t="s">
        <v>168</v>
      </c>
      <c r="N33" s="19">
        <v>575.9</v>
      </c>
      <c r="O33" s="20">
        <v>70</v>
      </c>
      <c r="P33" s="32" t="s">
        <v>57</v>
      </c>
      <c r="Q33" s="11" t="s">
        <v>56</v>
      </c>
      <c r="R33" s="1"/>
      <c r="S33" s="19">
        <v>697.10000000006255</v>
      </c>
      <c r="T33" s="20">
        <v>70</v>
      </c>
      <c r="U33" s="32" t="s">
        <v>57</v>
      </c>
      <c r="V33" s="11" t="s">
        <v>107</v>
      </c>
      <c r="X33" s="19">
        <v>3418.9999999999964</v>
      </c>
      <c r="Y33" s="20">
        <v>79</v>
      </c>
      <c r="Z33" s="32"/>
      <c r="AA33" s="11"/>
      <c r="AB33" s="1"/>
      <c r="AC33" s="19"/>
      <c r="AD33" s="20"/>
      <c r="AE33" s="32"/>
      <c r="AF33" s="11"/>
      <c r="AH33" s="19"/>
      <c r="AI33" s="28"/>
      <c r="AJ33" s="32"/>
      <c r="AK33" s="11"/>
      <c r="AL33" s="1"/>
      <c r="AM33" s="19"/>
      <c r="AN33" s="28"/>
      <c r="AO33" s="32"/>
      <c r="AP33" s="11"/>
      <c r="AR33" s="19"/>
      <c r="AS33" s="20"/>
      <c r="AT33" s="32"/>
      <c r="AU33" s="11"/>
      <c r="AV33" s="1"/>
      <c r="AW33" s="19"/>
      <c r="AX33" s="20"/>
      <c r="AY33" s="32"/>
      <c r="AZ33" s="17"/>
      <c r="BA33" s="12"/>
      <c r="BB33" s="19"/>
      <c r="BC33" s="28"/>
      <c r="BD33" s="8"/>
      <c r="BE33" s="1"/>
      <c r="BF33" s="9"/>
      <c r="BG33" s="10"/>
    </row>
    <row r="34" spans="1:59" ht="15.75">
      <c r="A34" s="32" t="s">
        <v>59</v>
      </c>
      <c r="B34" s="11" t="s">
        <v>179</v>
      </c>
      <c r="D34" s="19">
        <v>220.5</v>
      </c>
      <c r="E34" s="20">
        <v>69</v>
      </c>
      <c r="F34" s="32" t="s">
        <v>59</v>
      </c>
      <c r="G34" s="17" t="s">
        <v>162</v>
      </c>
      <c r="H34" s="1"/>
      <c r="I34" s="19">
        <v>250.5</v>
      </c>
      <c r="J34" s="20">
        <v>69</v>
      </c>
      <c r="K34" s="32" t="s">
        <v>59</v>
      </c>
      <c r="L34" s="11" t="s">
        <v>114</v>
      </c>
      <c r="N34" s="19">
        <v>564.5</v>
      </c>
      <c r="O34" s="20">
        <v>69</v>
      </c>
      <c r="P34" s="32" t="s">
        <v>59</v>
      </c>
      <c r="Q34" s="29" t="s">
        <v>41</v>
      </c>
      <c r="R34" s="1"/>
      <c r="S34" s="19">
        <v>695.50000000005457</v>
      </c>
      <c r="T34" s="20">
        <v>69</v>
      </c>
      <c r="U34" s="32" t="s">
        <v>59</v>
      </c>
      <c r="V34" s="11" t="s">
        <v>170</v>
      </c>
      <c r="X34" s="19">
        <v>3395.5499999999993</v>
      </c>
      <c r="Y34" s="20">
        <v>75</v>
      </c>
      <c r="Z34" s="32"/>
      <c r="AA34" s="17"/>
      <c r="AB34" s="1"/>
      <c r="AC34" s="19"/>
      <c r="AD34" s="20"/>
      <c r="AE34" s="32"/>
      <c r="AF34" s="11"/>
      <c r="AH34" s="19"/>
      <c r="AI34" s="28"/>
      <c r="AJ34" s="32"/>
      <c r="AK34" s="11"/>
      <c r="AL34" s="1"/>
      <c r="AM34" s="19"/>
      <c r="AN34" s="28"/>
      <c r="AO34" s="32"/>
      <c r="AP34" s="18"/>
      <c r="AR34" s="19"/>
      <c r="AS34" s="20"/>
      <c r="AT34" s="32"/>
      <c r="AU34" s="17"/>
      <c r="AV34" s="1"/>
      <c r="AW34" s="19"/>
      <c r="AX34" s="20"/>
      <c r="AY34" s="32"/>
      <c r="AZ34" s="17"/>
      <c r="BA34" s="7"/>
      <c r="BB34" s="19"/>
      <c r="BC34" s="28"/>
      <c r="BD34" s="8"/>
      <c r="BE34" s="1"/>
      <c r="BF34" s="9"/>
      <c r="BG34" s="10"/>
    </row>
    <row r="35" spans="1:59" ht="15.75">
      <c r="A35" s="32" t="s">
        <v>61</v>
      </c>
      <c r="B35" s="17" t="s">
        <v>94</v>
      </c>
      <c r="C35" s="11"/>
      <c r="D35" s="19">
        <v>220.5</v>
      </c>
      <c r="E35" s="20">
        <v>69</v>
      </c>
      <c r="F35" s="32" t="s">
        <v>61</v>
      </c>
      <c r="G35" s="17" t="s">
        <v>47</v>
      </c>
      <c r="H35" s="1"/>
      <c r="I35" s="19">
        <v>249</v>
      </c>
      <c r="J35" s="20">
        <v>68</v>
      </c>
      <c r="K35" s="32" t="s">
        <v>61</v>
      </c>
      <c r="L35" s="11" t="s">
        <v>156</v>
      </c>
      <c r="N35" s="19">
        <v>563.20000000000005</v>
      </c>
      <c r="O35" s="20">
        <v>68</v>
      </c>
      <c r="P35" s="32" t="s">
        <v>61</v>
      </c>
      <c r="Q35" s="11" t="s">
        <v>171</v>
      </c>
      <c r="R35" s="1"/>
      <c r="S35" s="19">
        <v>694.7999999999214</v>
      </c>
      <c r="T35" s="20">
        <v>68</v>
      </c>
      <c r="U35" s="32" t="s">
        <v>61</v>
      </c>
      <c r="V35" s="11" t="s">
        <v>56</v>
      </c>
      <c r="X35" s="19">
        <v>3389.7000000000044</v>
      </c>
      <c r="Y35" s="20">
        <v>70</v>
      </c>
      <c r="Z35" s="32"/>
      <c r="AA35" s="17"/>
      <c r="AB35" s="1"/>
      <c r="AC35" s="19"/>
      <c r="AD35" s="20"/>
      <c r="AE35" s="32"/>
      <c r="AF35" s="18"/>
      <c r="AH35" s="19"/>
      <c r="AI35" s="28"/>
      <c r="AJ35" s="32"/>
      <c r="AK35" s="17"/>
      <c r="AL35" s="1"/>
      <c r="AM35" s="19"/>
      <c r="AN35" s="28"/>
      <c r="AO35" s="32"/>
      <c r="AP35" s="11"/>
      <c r="AR35" s="19"/>
      <c r="AS35" s="20"/>
      <c r="AT35" s="32"/>
      <c r="AU35" s="29"/>
      <c r="AV35" s="1"/>
      <c r="AW35" s="19"/>
      <c r="AX35" s="20"/>
      <c r="AY35" s="32"/>
      <c r="AZ35" s="17"/>
      <c r="BA35" s="12"/>
      <c r="BB35" s="19"/>
      <c r="BC35" s="28"/>
      <c r="BD35" s="8"/>
      <c r="BE35" s="13"/>
      <c r="BF35" s="9"/>
      <c r="BG35" s="10"/>
    </row>
    <row r="36" spans="1:59" ht="15.75">
      <c r="A36" s="32" t="s">
        <v>63</v>
      </c>
      <c r="B36" s="11" t="s">
        <v>163</v>
      </c>
      <c r="C36" s="1"/>
      <c r="D36" s="19">
        <v>219.5</v>
      </c>
      <c r="E36" s="20">
        <v>67</v>
      </c>
      <c r="F36" s="32" t="s">
        <v>63</v>
      </c>
      <c r="G36" s="11" t="s">
        <v>31</v>
      </c>
      <c r="H36" s="11"/>
      <c r="I36" s="19">
        <v>249</v>
      </c>
      <c r="J36" s="20">
        <v>68</v>
      </c>
      <c r="K36" s="32" t="s">
        <v>63</v>
      </c>
      <c r="L36" s="17" t="s">
        <v>139</v>
      </c>
      <c r="M36" s="11"/>
      <c r="N36" s="19">
        <v>557.6</v>
      </c>
      <c r="O36" s="20">
        <v>67</v>
      </c>
      <c r="P36" s="32" t="s">
        <v>63</v>
      </c>
      <c r="Q36" s="29" t="s">
        <v>27</v>
      </c>
      <c r="R36" s="11"/>
      <c r="S36" s="19">
        <v>694.60000000006778</v>
      </c>
      <c r="T36" s="20">
        <v>67</v>
      </c>
      <c r="U36" s="32" t="s">
        <v>63</v>
      </c>
      <c r="V36" s="11" t="s">
        <v>172</v>
      </c>
      <c r="W36" s="11"/>
      <c r="X36" s="19">
        <v>3373.7999999999993</v>
      </c>
      <c r="Y36" s="20">
        <v>67</v>
      </c>
      <c r="Z36" s="32"/>
      <c r="AA36" s="11"/>
      <c r="AB36" s="11"/>
      <c r="AC36" s="19"/>
      <c r="AD36" s="20"/>
      <c r="AE36" s="32"/>
      <c r="AF36" s="11"/>
      <c r="AG36" s="11"/>
      <c r="AH36" s="19"/>
      <c r="AI36" s="28"/>
      <c r="AJ36" s="32"/>
      <c r="AK36" s="17"/>
      <c r="AL36" s="11"/>
      <c r="AM36" s="19"/>
      <c r="AN36" s="28"/>
      <c r="AO36" s="32"/>
      <c r="AP36" s="17"/>
      <c r="AQ36" s="11"/>
      <c r="AR36" s="19"/>
      <c r="AS36" s="20"/>
      <c r="AT36" s="32"/>
      <c r="AU36" s="17"/>
      <c r="AV36" s="11"/>
      <c r="AW36" s="19"/>
      <c r="AX36" s="20"/>
      <c r="AY36" s="32"/>
      <c r="AZ36" s="11"/>
      <c r="BA36" s="12"/>
      <c r="BB36" s="19"/>
      <c r="BC36" s="28"/>
      <c r="BD36" s="8"/>
      <c r="BE36" s="1"/>
      <c r="BF36" s="9"/>
      <c r="BG36" s="10"/>
    </row>
    <row r="37" spans="1:59" ht="15.75">
      <c r="A37" s="32" t="s">
        <v>64</v>
      </c>
      <c r="B37" s="11" t="s">
        <v>50</v>
      </c>
      <c r="D37" s="19">
        <v>219.5</v>
      </c>
      <c r="E37" s="20">
        <v>67</v>
      </c>
      <c r="F37" s="32" t="s">
        <v>64</v>
      </c>
      <c r="G37" s="17" t="s">
        <v>132</v>
      </c>
      <c r="H37" s="1"/>
      <c r="I37" s="19">
        <v>246.5</v>
      </c>
      <c r="J37" s="20">
        <v>66</v>
      </c>
      <c r="K37" s="32" t="s">
        <v>64</v>
      </c>
      <c r="L37" s="11" t="s">
        <v>14</v>
      </c>
      <c r="M37" s="1"/>
      <c r="N37" s="19">
        <v>554.40000000000009</v>
      </c>
      <c r="O37" s="20">
        <v>66</v>
      </c>
      <c r="P37" s="32" t="s">
        <v>64</v>
      </c>
      <c r="Q37" s="17" t="s">
        <v>86</v>
      </c>
      <c r="R37" s="1"/>
      <c r="S37" s="19">
        <v>687.80000000000723</v>
      </c>
      <c r="T37" s="20">
        <v>66</v>
      </c>
      <c r="U37" s="32" t="s">
        <v>64</v>
      </c>
      <c r="V37" s="11" t="s">
        <v>75</v>
      </c>
      <c r="W37" s="1"/>
      <c r="X37" s="19">
        <v>3373.4000000000051</v>
      </c>
      <c r="Y37" s="20">
        <v>66</v>
      </c>
      <c r="Z37" s="32"/>
      <c r="AA37" s="29"/>
      <c r="AB37" s="1"/>
      <c r="AC37" s="19"/>
      <c r="AD37" s="20"/>
      <c r="AE37" s="32"/>
      <c r="AF37" s="29"/>
      <c r="AG37" s="1"/>
      <c r="AH37" s="19"/>
      <c r="AI37" s="28"/>
      <c r="AJ37" s="32"/>
      <c r="AK37" s="11"/>
      <c r="AL37" s="1"/>
      <c r="AM37" s="19"/>
      <c r="AN37" s="28"/>
      <c r="AO37" s="32"/>
      <c r="AP37" s="11"/>
      <c r="AQ37" s="1"/>
      <c r="AR37" s="19"/>
      <c r="AS37" s="20"/>
      <c r="AT37" s="32"/>
      <c r="AU37" s="11"/>
      <c r="AV37" s="1"/>
      <c r="AW37" s="19"/>
      <c r="AX37" s="20"/>
      <c r="AY37" s="32"/>
      <c r="AZ37" s="17"/>
      <c r="BA37" s="1"/>
      <c r="BB37" s="19"/>
      <c r="BC37" s="28"/>
      <c r="BD37" s="8"/>
      <c r="BE37" s="1"/>
      <c r="BF37" s="9"/>
      <c r="BG37" s="10"/>
    </row>
    <row r="38" spans="1:59" ht="15.75">
      <c r="A38" s="32" t="s">
        <v>66</v>
      </c>
      <c r="B38" s="17" t="s">
        <v>141</v>
      </c>
      <c r="D38" s="19">
        <v>219</v>
      </c>
      <c r="E38" s="20">
        <v>65</v>
      </c>
      <c r="F38" s="32" t="s">
        <v>66</v>
      </c>
      <c r="G38" s="11" t="s">
        <v>169</v>
      </c>
      <c r="H38" s="11"/>
      <c r="I38" s="19">
        <v>245</v>
      </c>
      <c r="J38" s="20">
        <v>65</v>
      </c>
      <c r="K38" s="32" t="s">
        <v>66</v>
      </c>
      <c r="L38" s="11" t="s">
        <v>154</v>
      </c>
      <c r="M38" s="1"/>
      <c r="N38" s="19">
        <v>553.70000000000005</v>
      </c>
      <c r="O38" s="20">
        <v>65</v>
      </c>
      <c r="P38" s="32" t="s">
        <v>66</v>
      </c>
      <c r="Q38" s="29" t="s">
        <v>130</v>
      </c>
      <c r="R38" s="1"/>
      <c r="S38" s="19">
        <v>685.39999999995564</v>
      </c>
      <c r="T38" s="20">
        <v>65</v>
      </c>
      <c r="U38" s="32" t="s">
        <v>66</v>
      </c>
      <c r="V38" s="17" t="s">
        <v>139</v>
      </c>
      <c r="W38" s="1"/>
      <c r="X38" s="19">
        <v>3369.0999999999985</v>
      </c>
      <c r="Y38" s="20">
        <v>65</v>
      </c>
      <c r="Z38" s="32"/>
      <c r="AA38" s="11"/>
      <c r="AB38" s="1"/>
      <c r="AC38" s="19"/>
      <c r="AD38" s="20"/>
      <c r="AE38" s="32"/>
      <c r="AF38" s="11"/>
      <c r="AG38" s="1"/>
      <c r="AH38" s="19"/>
      <c r="AI38" s="28"/>
      <c r="AJ38" s="32"/>
      <c r="AK38" s="11"/>
      <c r="AL38" s="1"/>
      <c r="AM38" s="19"/>
      <c r="AN38" s="28"/>
      <c r="AO38" s="32"/>
      <c r="AP38" s="11"/>
      <c r="AQ38" s="1"/>
      <c r="AR38" s="19"/>
      <c r="AS38" s="20"/>
      <c r="AT38" s="32"/>
      <c r="AU38" s="29"/>
      <c r="AV38" s="1"/>
      <c r="AW38" s="19"/>
      <c r="AX38" s="20"/>
      <c r="AY38" s="32"/>
      <c r="AZ38" s="11"/>
      <c r="BA38" s="1"/>
      <c r="BB38" s="19"/>
      <c r="BC38" s="28"/>
      <c r="BD38" s="8"/>
      <c r="BE38" s="1"/>
      <c r="BF38" s="9"/>
      <c r="BG38" s="10"/>
    </row>
    <row r="39" spans="1:59" ht="15.75">
      <c r="A39" s="32" t="s">
        <v>68</v>
      </c>
      <c r="B39" s="17" t="s">
        <v>160</v>
      </c>
      <c r="D39" s="19">
        <v>218.5</v>
      </c>
      <c r="E39" s="20">
        <v>64</v>
      </c>
      <c r="F39" s="32" t="s">
        <v>68</v>
      </c>
      <c r="G39" s="11" t="s">
        <v>181</v>
      </c>
      <c r="H39" s="1"/>
      <c r="I39" s="19">
        <v>244.5</v>
      </c>
      <c r="J39" s="20">
        <v>64</v>
      </c>
      <c r="K39" s="32" t="s">
        <v>68</v>
      </c>
      <c r="L39" s="11" t="s">
        <v>161</v>
      </c>
      <c r="N39" s="19">
        <v>553.30000000000007</v>
      </c>
      <c r="O39" s="20">
        <v>64</v>
      </c>
      <c r="P39" s="32" t="s">
        <v>68</v>
      </c>
      <c r="Q39" s="17" t="s">
        <v>71</v>
      </c>
      <c r="R39" s="11"/>
      <c r="S39" s="19">
        <v>675.69999999995707</v>
      </c>
      <c r="T39" s="20">
        <v>64</v>
      </c>
      <c r="U39" s="32" t="s">
        <v>68</v>
      </c>
      <c r="V39" s="17" t="s">
        <v>92</v>
      </c>
      <c r="X39" s="19">
        <v>3359.8999999999942</v>
      </c>
      <c r="Y39" s="20">
        <v>64</v>
      </c>
      <c r="Z39" s="32"/>
      <c r="AA39" s="11"/>
      <c r="AB39" s="11"/>
      <c r="AC39" s="19"/>
      <c r="AD39" s="20"/>
      <c r="AE39" s="32"/>
      <c r="AF39" s="17"/>
      <c r="AH39" s="19"/>
      <c r="AI39" s="28"/>
      <c r="AJ39" s="32"/>
      <c r="AK39" s="29"/>
      <c r="AL39" s="11"/>
      <c r="AM39" s="19"/>
      <c r="AN39" s="28"/>
      <c r="AO39" s="32"/>
      <c r="AP39" s="29"/>
      <c r="AR39" s="19"/>
      <c r="AS39" s="20"/>
      <c r="AT39" s="32"/>
      <c r="AU39" s="11"/>
      <c r="AV39" s="11"/>
      <c r="AW39" s="19"/>
      <c r="AX39" s="20"/>
      <c r="AY39" s="32"/>
      <c r="AZ39" s="17"/>
      <c r="BA39" s="7"/>
      <c r="BB39" s="19"/>
      <c r="BC39" s="28"/>
      <c r="BD39" s="8"/>
      <c r="BE39" s="1"/>
      <c r="BF39" s="9"/>
      <c r="BG39" s="10"/>
    </row>
    <row r="40" spans="1:59" ht="15.75">
      <c r="A40" s="32" t="s">
        <v>70</v>
      </c>
      <c r="B40" s="17" t="s">
        <v>16</v>
      </c>
      <c r="C40" s="1"/>
      <c r="D40" s="19">
        <v>217.5</v>
      </c>
      <c r="E40" s="20">
        <v>63</v>
      </c>
      <c r="F40" s="32" t="s">
        <v>70</v>
      </c>
      <c r="G40" s="11" t="s">
        <v>170</v>
      </c>
      <c r="H40" s="1"/>
      <c r="I40" s="19">
        <v>242.5</v>
      </c>
      <c r="J40" s="20">
        <v>63</v>
      </c>
      <c r="K40" s="32" t="s">
        <v>70</v>
      </c>
      <c r="L40" s="29" t="s">
        <v>82</v>
      </c>
      <c r="N40" s="19">
        <v>552.9</v>
      </c>
      <c r="O40" s="20">
        <v>63</v>
      </c>
      <c r="P40" s="32" t="s">
        <v>70</v>
      </c>
      <c r="Q40" s="11" t="s">
        <v>157</v>
      </c>
      <c r="R40" s="11"/>
      <c r="S40" s="19">
        <v>674.59999999993374</v>
      </c>
      <c r="T40" s="20">
        <v>63</v>
      </c>
      <c r="U40" s="32" t="s">
        <v>70</v>
      </c>
      <c r="V40" s="17" t="s">
        <v>162</v>
      </c>
      <c r="X40" s="19">
        <v>3350.9999999999964</v>
      </c>
      <c r="Y40" s="20">
        <v>63</v>
      </c>
      <c r="Z40" s="32"/>
      <c r="AA40" s="11"/>
      <c r="AB40" s="11"/>
      <c r="AC40" s="19"/>
      <c r="AD40" s="20"/>
      <c r="AE40" s="32"/>
      <c r="AF40" s="17"/>
      <c r="AH40" s="19"/>
      <c r="AI40" s="28"/>
      <c r="AJ40" s="32"/>
      <c r="AK40" s="17"/>
      <c r="AL40" s="11"/>
      <c r="AM40" s="19"/>
      <c r="AN40" s="28"/>
      <c r="AO40" s="32"/>
      <c r="AP40" s="11"/>
      <c r="AR40" s="19"/>
      <c r="AS40" s="20"/>
      <c r="AT40" s="32"/>
      <c r="AU40" s="29"/>
      <c r="AV40" s="11"/>
      <c r="AW40" s="19"/>
      <c r="AX40" s="20"/>
      <c r="AY40" s="32"/>
      <c r="AZ40" s="17"/>
      <c r="BA40" s="1"/>
      <c r="BB40" s="19"/>
      <c r="BC40" s="28"/>
      <c r="BD40" s="8"/>
      <c r="BE40" s="1"/>
      <c r="BF40" s="9"/>
      <c r="BG40" s="10"/>
    </row>
    <row r="41" spans="1:59" ht="15.75">
      <c r="A41" s="32" t="s">
        <v>72</v>
      </c>
      <c r="B41" s="11" t="s">
        <v>159</v>
      </c>
      <c r="C41" s="1"/>
      <c r="D41" s="19">
        <v>217</v>
      </c>
      <c r="E41" s="20">
        <v>62</v>
      </c>
      <c r="F41" s="32" t="s">
        <v>72</v>
      </c>
      <c r="G41" s="17" t="s">
        <v>2</v>
      </c>
      <c r="H41" s="1"/>
      <c r="I41" s="19">
        <v>241</v>
      </c>
      <c r="J41" s="20">
        <v>62</v>
      </c>
      <c r="K41" s="32" t="s">
        <v>72</v>
      </c>
      <c r="L41" s="11" t="s">
        <v>75</v>
      </c>
      <c r="M41" s="1"/>
      <c r="N41" s="19">
        <v>546.79999999999995</v>
      </c>
      <c r="O41" s="20">
        <v>62</v>
      </c>
      <c r="P41" s="32" t="s">
        <v>72</v>
      </c>
      <c r="Q41" s="17" t="s">
        <v>101</v>
      </c>
      <c r="R41" s="11"/>
      <c r="S41" s="19">
        <v>673.49999999994611</v>
      </c>
      <c r="T41" s="20">
        <v>62</v>
      </c>
      <c r="U41" s="32" t="s">
        <v>72</v>
      </c>
      <c r="V41" s="11" t="s">
        <v>156</v>
      </c>
      <c r="W41" s="1"/>
      <c r="X41" s="19">
        <v>3335.7999999999993</v>
      </c>
      <c r="Y41" s="20">
        <v>63</v>
      </c>
      <c r="Z41" s="32"/>
      <c r="AA41" s="11"/>
      <c r="AB41" s="11"/>
      <c r="AC41" s="19"/>
      <c r="AD41" s="20"/>
      <c r="AE41" s="32"/>
      <c r="AF41" s="11"/>
      <c r="AG41" s="1"/>
      <c r="AH41" s="19"/>
      <c r="AI41" s="28"/>
      <c r="AJ41" s="32"/>
      <c r="AK41" s="11"/>
      <c r="AL41" s="11"/>
      <c r="AM41" s="19"/>
      <c r="AN41" s="28"/>
      <c r="AO41" s="32"/>
      <c r="AP41" s="17"/>
      <c r="AQ41" s="1"/>
      <c r="AR41" s="19"/>
      <c r="AS41" s="20"/>
      <c r="AT41" s="32"/>
      <c r="AU41" s="11"/>
      <c r="AV41" s="11"/>
      <c r="AW41" s="19"/>
      <c r="AX41" s="20"/>
      <c r="AY41" s="32"/>
      <c r="AZ41" s="11"/>
      <c r="BA41" s="12"/>
      <c r="BB41" s="19"/>
      <c r="BC41" s="28"/>
      <c r="BD41" s="8"/>
      <c r="BE41" s="1"/>
      <c r="BF41" s="9"/>
      <c r="BG41" s="10"/>
    </row>
    <row r="42" spans="1:59" ht="15.75">
      <c r="A42" s="32" t="s">
        <v>74</v>
      </c>
      <c r="B42" s="11" t="s">
        <v>166</v>
      </c>
      <c r="D42" s="19">
        <v>215</v>
      </c>
      <c r="E42" s="20">
        <v>61</v>
      </c>
      <c r="F42" s="32" t="s">
        <v>74</v>
      </c>
      <c r="G42" s="17" t="s">
        <v>138</v>
      </c>
      <c r="H42" s="11"/>
      <c r="I42" s="19">
        <v>239</v>
      </c>
      <c r="J42" s="20">
        <v>61</v>
      </c>
      <c r="K42" s="32" t="s">
        <v>74</v>
      </c>
      <c r="L42" s="17" t="s">
        <v>86</v>
      </c>
      <c r="N42" s="19">
        <v>540.1</v>
      </c>
      <c r="O42" s="20">
        <v>61</v>
      </c>
      <c r="P42" s="32" t="s">
        <v>74</v>
      </c>
      <c r="Q42" s="29" t="s">
        <v>38</v>
      </c>
      <c r="R42" s="1"/>
      <c r="S42" s="19">
        <v>672.09999999979993</v>
      </c>
      <c r="T42" s="20">
        <v>61</v>
      </c>
      <c r="U42" s="32" t="s">
        <v>74</v>
      </c>
      <c r="V42" s="11" t="s">
        <v>109</v>
      </c>
      <c r="X42" s="19">
        <v>3332.1000000000095</v>
      </c>
      <c r="Y42" s="20">
        <v>61</v>
      </c>
      <c r="Z42" s="32"/>
      <c r="AA42" s="17"/>
      <c r="AB42" s="1"/>
      <c r="AC42" s="19"/>
      <c r="AD42" s="20"/>
      <c r="AE42" s="32"/>
      <c r="AF42" s="17"/>
      <c r="AH42" s="19"/>
      <c r="AI42" s="28"/>
      <c r="AJ42" s="32"/>
      <c r="AK42" s="11"/>
      <c r="AL42" s="1"/>
      <c r="AM42" s="19"/>
      <c r="AN42" s="28"/>
      <c r="AO42" s="32"/>
      <c r="AP42" s="11"/>
      <c r="AR42" s="19"/>
      <c r="AS42" s="20"/>
      <c r="AT42" s="32"/>
      <c r="AU42" s="11"/>
      <c r="AV42" s="1"/>
      <c r="AW42" s="19"/>
      <c r="AX42" s="20"/>
      <c r="AY42" s="32"/>
      <c r="AZ42" s="11"/>
      <c r="BA42" s="1"/>
      <c r="BB42" s="19"/>
      <c r="BC42" s="28"/>
      <c r="BD42" s="8"/>
      <c r="BE42" s="13"/>
      <c r="BF42" s="9"/>
      <c r="BG42" s="10"/>
    </row>
    <row r="43" spans="1:59" ht="15.75">
      <c r="A43" s="32" t="s">
        <v>76</v>
      </c>
      <c r="B43" s="17" t="s">
        <v>6</v>
      </c>
      <c r="C43" s="1"/>
      <c r="D43" s="19">
        <v>209.5</v>
      </c>
      <c r="E43" s="20">
        <v>60</v>
      </c>
      <c r="F43" s="32" t="s">
        <v>76</v>
      </c>
      <c r="G43" s="11" t="s">
        <v>159</v>
      </c>
      <c r="H43" s="11"/>
      <c r="I43" s="19">
        <v>238.5</v>
      </c>
      <c r="J43" s="20">
        <v>60</v>
      </c>
      <c r="K43" s="32" t="s">
        <v>76</v>
      </c>
      <c r="L43" s="11" t="s">
        <v>159</v>
      </c>
      <c r="M43" s="1"/>
      <c r="N43" s="19">
        <v>540</v>
      </c>
      <c r="O43" s="20">
        <v>60</v>
      </c>
      <c r="P43" s="32" t="s">
        <v>76</v>
      </c>
      <c r="Q43" s="29" t="s">
        <v>25</v>
      </c>
      <c r="R43" s="1"/>
      <c r="S43" s="19">
        <v>669.09999999995989</v>
      </c>
      <c r="T43" s="20">
        <v>60</v>
      </c>
      <c r="U43" s="32" t="s">
        <v>76</v>
      </c>
      <c r="V43" s="11" t="s">
        <v>168</v>
      </c>
      <c r="W43" s="1"/>
      <c r="X43" s="19">
        <v>3326.75</v>
      </c>
      <c r="Y43" s="20">
        <v>60</v>
      </c>
      <c r="Z43" s="32"/>
      <c r="AA43" s="11"/>
      <c r="AB43" s="1"/>
      <c r="AC43" s="19"/>
      <c r="AD43" s="20"/>
      <c r="AE43" s="32"/>
      <c r="AF43" s="11"/>
      <c r="AG43" s="1"/>
      <c r="AH43" s="19"/>
      <c r="AI43" s="28"/>
      <c r="AJ43" s="32"/>
      <c r="AK43" s="17"/>
      <c r="AL43" s="1"/>
      <c r="AM43" s="19"/>
      <c r="AN43" s="28"/>
      <c r="AO43" s="32"/>
      <c r="AP43" s="17"/>
      <c r="AQ43" s="1"/>
      <c r="AR43" s="19"/>
      <c r="AS43" s="20"/>
      <c r="AT43" s="32"/>
      <c r="AU43" s="11"/>
      <c r="AV43" s="1"/>
      <c r="AW43" s="19"/>
      <c r="AX43" s="20"/>
      <c r="AY43" s="32"/>
      <c r="AZ43" s="11"/>
      <c r="BA43" s="1"/>
      <c r="BB43" s="19"/>
      <c r="BC43" s="28"/>
      <c r="BD43" s="8"/>
      <c r="BE43" s="1"/>
      <c r="BF43" s="9"/>
      <c r="BG43" s="10"/>
    </row>
    <row r="44" spans="1:59" ht="15.75">
      <c r="A44" s="32" t="s">
        <v>78</v>
      </c>
      <c r="B44" s="11" t="s">
        <v>103</v>
      </c>
      <c r="C44" s="1"/>
      <c r="D44" s="19">
        <v>207</v>
      </c>
      <c r="E44" s="20">
        <v>59</v>
      </c>
      <c r="F44" s="32" t="s">
        <v>78</v>
      </c>
      <c r="G44" s="17" t="s">
        <v>92</v>
      </c>
      <c r="H44" s="11"/>
      <c r="I44" s="19">
        <v>235.5</v>
      </c>
      <c r="J44" s="20">
        <v>59</v>
      </c>
      <c r="K44" s="32" t="s">
        <v>78</v>
      </c>
      <c r="L44" s="17" t="s">
        <v>118</v>
      </c>
      <c r="M44" s="1"/>
      <c r="N44" s="19">
        <v>533.59999999999991</v>
      </c>
      <c r="O44" s="20">
        <v>59</v>
      </c>
      <c r="P44" s="32" t="s">
        <v>78</v>
      </c>
      <c r="Q44" s="17" t="s">
        <v>153</v>
      </c>
      <c r="R44" s="11"/>
      <c r="S44" s="19">
        <v>665.70000000002483</v>
      </c>
      <c r="T44" s="20">
        <v>59</v>
      </c>
      <c r="U44" s="32" t="s">
        <v>78</v>
      </c>
      <c r="V44" s="11" t="s">
        <v>155</v>
      </c>
      <c r="W44" s="1"/>
      <c r="X44" s="19">
        <v>3320.4999999999854</v>
      </c>
      <c r="Y44" s="20">
        <v>59</v>
      </c>
      <c r="Z44" s="32"/>
      <c r="AA44" s="17"/>
      <c r="AB44" s="11"/>
      <c r="AC44" s="19"/>
      <c r="AD44" s="20"/>
      <c r="AE44" s="32"/>
      <c r="AF44" s="17"/>
      <c r="AG44" s="1"/>
      <c r="AH44" s="19"/>
      <c r="AI44" s="28"/>
      <c r="AJ44" s="32"/>
      <c r="AK44" s="11"/>
      <c r="AL44" s="11"/>
      <c r="AM44" s="19"/>
      <c r="AN44" s="28"/>
      <c r="AO44" s="32"/>
      <c r="AP44" s="11"/>
      <c r="AQ44" s="1"/>
      <c r="AR44" s="19"/>
      <c r="AS44" s="20"/>
      <c r="AT44" s="32"/>
      <c r="AU44" s="11"/>
      <c r="AV44" s="11"/>
      <c r="AW44" s="19"/>
      <c r="AX44" s="20"/>
      <c r="AY44" s="32"/>
      <c r="AZ44" s="11"/>
      <c r="BA44" s="7"/>
      <c r="BB44" s="19"/>
      <c r="BC44" s="28"/>
      <c r="BD44" s="8"/>
      <c r="BE44" s="1"/>
      <c r="BF44" s="9"/>
      <c r="BG44" s="10"/>
    </row>
    <row r="45" spans="1:59" ht="15.75">
      <c r="A45" s="32" t="s">
        <v>79</v>
      </c>
      <c r="B45" s="17" t="s">
        <v>92</v>
      </c>
      <c r="C45" s="1"/>
      <c r="D45" s="19">
        <v>205</v>
      </c>
      <c r="E45" s="20">
        <v>58</v>
      </c>
      <c r="F45" s="32" t="s">
        <v>79</v>
      </c>
      <c r="G45" s="29" t="s">
        <v>25</v>
      </c>
      <c r="H45" s="1"/>
      <c r="I45" s="19">
        <v>235</v>
      </c>
      <c r="J45" s="20">
        <v>58</v>
      </c>
      <c r="K45" s="32" t="s">
        <v>79</v>
      </c>
      <c r="L45" s="11" t="s">
        <v>175</v>
      </c>
      <c r="M45" s="11"/>
      <c r="N45" s="19">
        <v>525.5</v>
      </c>
      <c r="O45" s="20">
        <v>58</v>
      </c>
      <c r="P45" s="32" t="s">
        <v>79</v>
      </c>
      <c r="Q45" s="11" t="s">
        <v>123</v>
      </c>
      <c r="R45" s="1"/>
      <c r="S45" s="19">
        <v>664.59999999997524</v>
      </c>
      <c r="T45" s="20">
        <v>58</v>
      </c>
      <c r="U45" s="32" t="s">
        <v>79</v>
      </c>
      <c r="V45" s="11" t="s">
        <v>123</v>
      </c>
      <c r="W45" s="1"/>
      <c r="X45" s="19">
        <v>3317.3999999999905</v>
      </c>
      <c r="Y45" s="20">
        <v>58</v>
      </c>
      <c r="Z45" s="32"/>
      <c r="AA45" s="17"/>
      <c r="AB45" s="1"/>
      <c r="AC45" s="19"/>
      <c r="AD45" s="20"/>
      <c r="AE45" s="32"/>
      <c r="AF45" s="17"/>
      <c r="AG45" s="1"/>
      <c r="AH45" s="19"/>
      <c r="AI45" s="28"/>
      <c r="AJ45" s="32"/>
      <c r="AK45" s="11"/>
      <c r="AL45" s="1"/>
      <c r="AM45" s="19"/>
      <c r="AN45" s="28"/>
      <c r="AO45" s="32"/>
      <c r="AP45" s="11"/>
      <c r="AQ45" s="1"/>
      <c r="AR45" s="19"/>
      <c r="AS45" s="20"/>
      <c r="AT45" s="32"/>
      <c r="AU45" s="11"/>
      <c r="AV45" s="1"/>
      <c r="AW45" s="19"/>
      <c r="AX45" s="20"/>
      <c r="AY45" s="32"/>
      <c r="AZ45" s="11"/>
      <c r="BA45" s="7"/>
      <c r="BB45" s="19"/>
      <c r="BC45" s="28"/>
      <c r="BD45" s="8"/>
      <c r="BE45" s="1"/>
      <c r="BF45" s="9"/>
      <c r="BG45" s="10"/>
    </row>
    <row r="46" spans="1:59" ht="15.75">
      <c r="A46" s="32" t="s">
        <v>81</v>
      </c>
      <c r="B46" s="11" t="s">
        <v>134</v>
      </c>
      <c r="C46" s="11"/>
      <c r="D46" s="19">
        <v>204.5</v>
      </c>
      <c r="E46" s="20">
        <v>57</v>
      </c>
      <c r="F46" s="32" t="s">
        <v>81</v>
      </c>
      <c r="G46" s="17" t="s">
        <v>136</v>
      </c>
      <c r="H46" s="1"/>
      <c r="I46" s="19">
        <v>234</v>
      </c>
      <c r="J46" s="20">
        <v>57</v>
      </c>
      <c r="K46" s="32" t="s">
        <v>81</v>
      </c>
      <c r="L46" s="17" t="s">
        <v>47</v>
      </c>
      <c r="M46" s="1"/>
      <c r="N46" s="19">
        <v>522.9</v>
      </c>
      <c r="O46" s="20">
        <v>57</v>
      </c>
      <c r="P46" s="32" t="s">
        <v>81</v>
      </c>
      <c r="Q46" s="11" t="s">
        <v>165</v>
      </c>
      <c r="R46" s="11"/>
      <c r="S46" s="19">
        <v>661.19999999993161</v>
      </c>
      <c r="T46" s="20">
        <v>57</v>
      </c>
      <c r="U46" s="32" t="s">
        <v>81</v>
      </c>
      <c r="V46" s="17" t="s">
        <v>140</v>
      </c>
      <c r="W46" s="11"/>
      <c r="X46" s="19">
        <v>3314.6000000000058</v>
      </c>
      <c r="Y46" s="20">
        <v>61</v>
      </c>
      <c r="Z46" s="32"/>
      <c r="AA46" s="17"/>
      <c r="AB46" s="11"/>
      <c r="AC46" s="19"/>
      <c r="AD46" s="20"/>
      <c r="AE46" s="32"/>
      <c r="AF46" s="11"/>
      <c r="AG46" s="11"/>
      <c r="AH46" s="19"/>
      <c r="AI46" s="28"/>
      <c r="AJ46" s="32"/>
      <c r="AK46" s="11"/>
      <c r="AL46" s="11"/>
      <c r="AM46" s="19"/>
      <c r="AN46" s="28"/>
      <c r="AO46" s="32"/>
      <c r="AP46" s="29"/>
      <c r="AQ46" s="11"/>
      <c r="AR46" s="19"/>
      <c r="AS46" s="20"/>
      <c r="AT46" s="32"/>
      <c r="AU46" s="17"/>
      <c r="AV46" s="11"/>
      <c r="AW46" s="19"/>
      <c r="AX46" s="20"/>
      <c r="AY46" s="32"/>
      <c r="AZ46" s="29"/>
      <c r="BA46" s="7"/>
      <c r="BB46" s="19"/>
      <c r="BC46" s="28"/>
      <c r="BD46" s="8"/>
      <c r="BE46" s="1"/>
      <c r="BF46" s="9"/>
      <c r="BG46" s="10"/>
    </row>
    <row r="47" spans="1:59" ht="15.75">
      <c r="A47" s="32" t="s">
        <v>83</v>
      </c>
      <c r="B47" s="17" t="s">
        <v>162</v>
      </c>
      <c r="C47" s="1"/>
      <c r="D47" s="19">
        <v>204.5</v>
      </c>
      <c r="E47" s="20">
        <v>57</v>
      </c>
      <c r="F47" s="32" t="s">
        <v>83</v>
      </c>
      <c r="G47" s="11" t="s">
        <v>154</v>
      </c>
      <c r="H47" s="11"/>
      <c r="I47" s="19">
        <v>232.5</v>
      </c>
      <c r="J47" s="20">
        <v>56</v>
      </c>
      <c r="K47" s="32" t="s">
        <v>83</v>
      </c>
      <c r="L47" s="11" t="s">
        <v>111</v>
      </c>
      <c r="M47" s="1"/>
      <c r="N47" s="19">
        <v>518</v>
      </c>
      <c r="O47" s="20">
        <v>56</v>
      </c>
      <c r="P47" s="32" t="s">
        <v>83</v>
      </c>
      <c r="Q47" s="11" t="s">
        <v>134</v>
      </c>
      <c r="R47" s="1"/>
      <c r="S47" s="19">
        <v>659.70000000005598</v>
      </c>
      <c r="T47" s="20">
        <v>56</v>
      </c>
      <c r="U47" s="32" t="s">
        <v>83</v>
      </c>
      <c r="V47" s="17" t="s">
        <v>116</v>
      </c>
      <c r="W47" s="1"/>
      <c r="X47" s="19">
        <v>3283.2000000000044</v>
      </c>
      <c r="Y47" s="20">
        <v>56</v>
      </c>
      <c r="Z47" s="32"/>
      <c r="AA47" s="11"/>
      <c r="AB47" s="1"/>
      <c r="AC47" s="19"/>
      <c r="AD47" s="20"/>
      <c r="AE47" s="32"/>
      <c r="AF47" s="11"/>
      <c r="AG47" s="1"/>
      <c r="AH47" s="19"/>
      <c r="AI47" s="28"/>
      <c r="AJ47" s="32"/>
      <c r="AK47" s="17"/>
      <c r="AL47" s="1"/>
      <c r="AM47" s="19"/>
      <c r="AN47" s="28"/>
      <c r="AO47" s="32"/>
      <c r="AP47" s="11"/>
      <c r="AQ47" s="1"/>
      <c r="AR47" s="19"/>
      <c r="AS47" s="20"/>
      <c r="AT47" s="32"/>
      <c r="AU47" s="11"/>
      <c r="AV47" s="1"/>
      <c r="AW47" s="19"/>
      <c r="AX47" s="20"/>
      <c r="AY47" s="32"/>
      <c r="AZ47" s="11"/>
      <c r="BA47" s="12"/>
      <c r="BB47" s="19"/>
      <c r="BC47" s="28"/>
      <c r="BD47" s="8"/>
      <c r="BE47" s="13"/>
      <c r="BF47" s="9"/>
      <c r="BG47" s="10"/>
    </row>
    <row r="48" spans="1:59" ht="15.75">
      <c r="A48" s="32" t="s">
        <v>85</v>
      </c>
      <c r="B48" s="11" t="s">
        <v>123</v>
      </c>
      <c r="C48" s="11"/>
      <c r="D48" s="19">
        <v>203.5</v>
      </c>
      <c r="E48" s="20">
        <v>55</v>
      </c>
      <c r="F48" s="32" t="s">
        <v>85</v>
      </c>
      <c r="G48" s="29" t="s">
        <v>80</v>
      </c>
      <c r="H48" s="11"/>
      <c r="I48" s="19">
        <v>232.5</v>
      </c>
      <c r="J48" s="20">
        <v>56</v>
      </c>
      <c r="K48" s="32" t="s">
        <v>85</v>
      </c>
      <c r="L48" s="29" t="s">
        <v>130</v>
      </c>
      <c r="M48" s="11"/>
      <c r="N48" s="19">
        <v>511.45</v>
      </c>
      <c r="O48" s="20">
        <v>55</v>
      </c>
      <c r="P48" s="32" t="s">
        <v>85</v>
      </c>
      <c r="Q48" s="11" t="s">
        <v>164</v>
      </c>
      <c r="R48" s="11"/>
      <c r="S48" s="19">
        <v>657.60000000006983</v>
      </c>
      <c r="T48" s="20">
        <v>55</v>
      </c>
      <c r="U48" s="32" t="s">
        <v>85</v>
      </c>
      <c r="V48" s="29" t="s">
        <v>130</v>
      </c>
      <c r="W48" s="11"/>
      <c r="X48" s="19">
        <v>3260.4000000000015</v>
      </c>
      <c r="Y48" s="20">
        <v>58</v>
      </c>
      <c r="Z48" s="32"/>
      <c r="AA48" s="11"/>
      <c r="AB48" s="11"/>
      <c r="AC48" s="19"/>
      <c r="AD48" s="20"/>
      <c r="AE48" s="32"/>
      <c r="AF48" s="17"/>
      <c r="AG48" s="11"/>
      <c r="AH48" s="19"/>
      <c r="AI48" s="28"/>
      <c r="AJ48" s="32"/>
      <c r="AK48" s="17"/>
      <c r="AL48" s="11"/>
      <c r="AM48" s="19"/>
      <c r="AN48" s="28"/>
      <c r="AO48" s="32"/>
      <c r="AP48" s="11"/>
      <c r="AQ48" s="11"/>
      <c r="AR48" s="19"/>
      <c r="AS48" s="20"/>
      <c r="AT48" s="32"/>
      <c r="AU48" s="11"/>
      <c r="AV48" s="11"/>
      <c r="AW48" s="19"/>
      <c r="AX48" s="20"/>
      <c r="AY48" s="32"/>
      <c r="AZ48" s="17"/>
      <c r="BA48" s="12"/>
      <c r="BB48" s="19"/>
      <c r="BC48" s="28"/>
      <c r="BD48" s="8"/>
      <c r="BE48" s="13"/>
      <c r="BF48" s="9"/>
      <c r="BG48" s="10"/>
    </row>
    <row r="49" spans="1:59" ht="15.75">
      <c r="A49" s="32" t="s">
        <v>87</v>
      </c>
      <c r="B49" s="17" t="s">
        <v>36</v>
      </c>
      <c r="C49" s="11"/>
      <c r="D49" s="19">
        <v>202</v>
      </c>
      <c r="E49" s="20">
        <v>54</v>
      </c>
      <c r="F49" s="32" t="s">
        <v>87</v>
      </c>
      <c r="G49" s="17" t="s">
        <v>126</v>
      </c>
      <c r="H49" s="1"/>
      <c r="I49" s="19">
        <v>232</v>
      </c>
      <c r="J49" s="20">
        <v>54</v>
      </c>
      <c r="K49" s="32" t="s">
        <v>87</v>
      </c>
      <c r="L49" s="17" t="s">
        <v>16</v>
      </c>
      <c r="M49" s="11"/>
      <c r="N49" s="19">
        <v>508.5</v>
      </c>
      <c r="O49" s="20">
        <v>54</v>
      </c>
      <c r="P49" s="32" t="s">
        <v>87</v>
      </c>
      <c r="Q49" s="29" t="s">
        <v>80</v>
      </c>
      <c r="R49" s="1"/>
      <c r="S49" s="19">
        <v>656.79999999989889</v>
      </c>
      <c r="T49" s="20">
        <v>54</v>
      </c>
      <c r="U49" s="32" t="s">
        <v>87</v>
      </c>
      <c r="V49" s="17" t="s">
        <v>86</v>
      </c>
      <c r="W49" s="11"/>
      <c r="X49" s="19">
        <v>3195.7999999999956</v>
      </c>
      <c r="Y49" s="20">
        <v>54</v>
      </c>
      <c r="Z49" s="32"/>
      <c r="AA49" s="17"/>
      <c r="AB49" s="1"/>
      <c r="AC49" s="19"/>
      <c r="AD49" s="20"/>
      <c r="AE49" s="32"/>
      <c r="AF49" s="29"/>
      <c r="AG49" s="11"/>
      <c r="AH49" s="19"/>
      <c r="AI49" s="28"/>
      <c r="AJ49" s="32"/>
      <c r="AK49" s="11"/>
      <c r="AL49" s="1"/>
      <c r="AM49" s="19"/>
      <c r="AN49" s="28"/>
      <c r="AO49" s="32"/>
      <c r="AP49" s="11"/>
      <c r="AQ49" s="11"/>
      <c r="AR49" s="19"/>
      <c r="AS49" s="20"/>
      <c r="AT49" s="32"/>
      <c r="AU49" s="11"/>
      <c r="AV49" s="1"/>
      <c r="AW49" s="19"/>
      <c r="AX49" s="20"/>
      <c r="AY49" s="32"/>
      <c r="AZ49" s="17"/>
      <c r="BA49" s="7"/>
      <c r="BB49" s="19"/>
      <c r="BC49" s="28"/>
      <c r="BD49" s="8"/>
      <c r="BE49" s="1"/>
      <c r="BF49" s="9"/>
      <c r="BG49" s="10"/>
    </row>
    <row r="50" spans="1:59" ht="15.75">
      <c r="A50" s="32" t="s">
        <v>89</v>
      </c>
      <c r="B50" s="18" t="s">
        <v>52</v>
      </c>
      <c r="C50" s="1"/>
      <c r="D50" s="19">
        <v>201</v>
      </c>
      <c r="E50" s="20">
        <v>53</v>
      </c>
      <c r="F50" s="32" t="s">
        <v>89</v>
      </c>
      <c r="G50" s="17" t="s">
        <v>118</v>
      </c>
      <c r="H50" s="11"/>
      <c r="I50" s="19">
        <v>231.5</v>
      </c>
      <c r="J50" s="20">
        <v>53</v>
      </c>
      <c r="K50" s="32" t="s">
        <v>89</v>
      </c>
      <c r="L50" s="29" t="s">
        <v>27</v>
      </c>
      <c r="M50" s="1"/>
      <c r="N50" s="19">
        <v>504.6</v>
      </c>
      <c r="O50" s="20">
        <v>53</v>
      </c>
      <c r="P50" s="32" t="s">
        <v>89</v>
      </c>
      <c r="Q50" s="17" t="s">
        <v>143</v>
      </c>
      <c r="R50" s="1"/>
      <c r="S50" s="19">
        <v>653.30000000005816</v>
      </c>
      <c r="T50" s="20">
        <v>53</v>
      </c>
      <c r="U50" s="32" t="s">
        <v>89</v>
      </c>
      <c r="V50" s="11" t="s">
        <v>31</v>
      </c>
      <c r="W50" s="1"/>
      <c r="X50" s="19">
        <v>3181.2000000000007</v>
      </c>
      <c r="Y50" s="20">
        <v>53</v>
      </c>
      <c r="Z50" s="32"/>
      <c r="AA50" s="11"/>
      <c r="AB50" s="1"/>
      <c r="AC50" s="19"/>
      <c r="AD50" s="20"/>
      <c r="AE50" s="32"/>
      <c r="AF50" s="17"/>
      <c r="AG50" s="1"/>
      <c r="AH50" s="19"/>
      <c r="AI50" s="28"/>
      <c r="AJ50" s="32"/>
      <c r="AK50" s="11"/>
      <c r="AL50" s="1"/>
      <c r="AM50" s="19"/>
      <c r="AN50" s="28"/>
      <c r="AO50" s="32"/>
      <c r="AP50" s="11"/>
      <c r="AQ50" s="1"/>
      <c r="AR50" s="19"/>
      <c r="AS50" s="20"/>
      <c r="AT50" s="32"/>
      <c r="AU50" s="17"/>
      <c r="AV50" s="1"/>
      <c r="AW50" s="19"/>
      <c r="AX50" s="20"/>
      <c r="AY50" s="32"/>
      <c r="AZ50" s="11"/>
      <c r="BA50" s="12"/>
      <c r="BB50" s="19"/>
      <c r="BC50" s="28"/>
      <c r="BD50" s="8"/>
      <c r="BE50" s="1"/>
      <c r="BF50" s="9"/>
      <c r="BG50" s="10"/>
    </row>
    <row r="51" spans="1:59" ht="15.75">
      <c r="A51" s="32" t="s">
        <v>91</v>
      </c>
      <c r="B51" s="17" t="s">
        <v>69</v>
      </c>
      <c r="C51" s="1"/>
      <c r="D51" s="19">
        <v>199</v>
      </c>
      <c r="E51" s="20">
        <v>52</v>
      </c>
      <c r="F51" s="32" t="s">
        <v>91</v>
      </c>
      <c r="G51" s="11" t="s">
        <v>158</v>
      </c>
      <c r="H51" s="1"/>
      <c r="I51" s="19">
        <v>231</v>
      </c>
      <c r="J51" s="20">
        <v>52</v>
      </c>
      <c r="K51" s="32" t="s">
        <v>91</v>
      </c>
      <c r="L51" s="11" t="s">
        <v>165</v>
      </c>
      <c r="M51" s="1"/>
      <c r="N51" s="19">
        <v>503.09999999999997</v>
      </c>
      <c r="O51" s="20">
        <v>52</v>
      </c>
      <c r="P51" s="32" t="s">
        <v>91</v>
      </c>
      <c r="Q51" s="17" t="s">
        <v>160</v>
      </c>
      <c r="R51" s="1"/>
      <c r="S51" s="19">
        <v>640.40000000006694</v>
      </c>
      <c r="T51" s="20">
        <v>52</v>
      </c>
      <c r="U51" s="32" t="s">
        <v>91</v>
      </c>
      <c r="V51" s="11" t="s">
        <v>62</v>
      </c>
      <c r="W51" s="1"/>
      <c r="X51" s="19">
        <v>3103.4999999999927</v>
      </c>
      <c r="Y51" s="20">
        <v>56</v>
      </c>
      <c r="Z51" s="32"/>
      <c r="AA51" s="11"/>
      <c r="AB51" s="1"/>
      <c r="AC51" s="19"/>
      <c r="AD51" s="20"/>
      <c r="AE51" s="32"/>
      <c r="AF51" s="17"/>
      <c r="AG51" s="1"/>
      <c r="AH51" s="19"/>
      <c r="AI51" s="28"/>
      <c r="AJ51" s="32"/>
      <c r="AK51" s="11"/>
      <c r="AL51" s="1"/>
      <c r="AM51" s="19"/>
      <c r="AN51" s="28"/>
      <c r="AO51" s="32"/>
      <c r="AP51" s="17"/>
      <c r="AQ51" s="1"/>
      <c r="AR51" s="19"/>
      <c r="AS51" s="20"/>
      <c r="AT51" s="32"/>
      <c r="AU51" s="18"/>
      <c r="AV51" s="1"/>
      <c r="AW51" s="19"/>
      <c r="AX51" s="20"/>
      <c r="AY51" s="32"/>
      <c r="AZ51" s="11"/>
      <c r="BA51" s="12"/>
      <c r="BB51" s="19"/>
      <c r="BC51" s="28"/>
      <c r="BD51" s="8"/>
      <c r="BE51" s="1"/>
      <c r="BF51" s="9"/>
      <c r="BG51" s="10"/>
    </row>
    <row r="52" spans="1:59" ht="15.75">
      <c r="A52" s="32" t="s">
        <v>93</v>
      </c>
      <c r="B52" s="17" t="s">
        <v>143</v>
      </c>
      <c r="C52" s="1"/>
      <c r="D52" s="19">
        <v>198</v>
      </c>
      <c r="E52" s="20">
        <v>51</v>
      </c>
      <c r="F52" s="32" t="s">
        <v>93</v>
      </c>
      <c r="G52" s="18" t="s">
        <v>60</v>
      </c>
      <c r="H52" s="1"/>
      <c r="I52" s="19">
        <v>230.5</v>
      </c>
      <c r="J52" s="20">
        <v>51</v>
      </c>
      <c r="K52" s="32" t="s">
        <v>93</v>
      </c>
      <c r="L52" s="17" t="s">
        <v>136</v>
      </c>
      <c r="M52" s="1"/>
      <c r="N52" s="19">
        <v>490.1</v>
      </c>
      <c r="O52" s="20">
        <v>51</v>
      </c>
      <c r="P52" s="32" t="s">
        <v>93</v>
      </c>
      <c r="Q52" s="17" t="s">
        <v>94</v>
      </c>
      <c r="R52" s="11"/>
      <c r="S52" s="19">
        <v>639.19999999997231</v>
      </c>
      <c r="T52" s="20">
        <v>51</v>
      </c>
      <c r="U52" s="32" t="s">
        <v>93</v>
      </c>
      <c r="V52" s="11" t="s">
        <v>114</v>
      </c>
      <c r="W52" s="1"/>
      <c r="X52" s="19">
        <v>3095.3999999999942</v>
      </c>
      <c r="Y52" s="20">
        <v>51</v>
      </c>
      <c r="Z52" s="32"/>
      <c r="AA52" s="11"/>
      <c r="AB52" s="11"/>
      <c r="AC52" s="19"/>
      <c r="AD52" s="20"/>
      <c r="AE52" s="32"/>
      <c r="AF52" s="11"/>
      <c r="AG52" s="1"/>
      <c r="AH52" s="19"/>
      <c r="AI52" s="28"/>
      <c r="AJ52" s="32"/>
      <c r="AK52" s="11"/>
      <c r="AL52" s="11"/>
      <c r="AM52" s="19"/>
      <c r="AN52" s="28"/>
      <c r="AO52" s="32"/>
      <c r="AP52" s="11"/>
      <c r="AQ52" s="1"/>
      <c r="AR52" s="19"/>
      <c r="AS52" s="20"/>
      <c r="AT52" s="32"/>
      <c r="AU52" s="29"/>
      <c r="AV52" s="11"/>
      <c r="AW52" s="19"/>
      <c r="AX52" s="20"/>
      <c r="AY52" s="32"/>
      <c r="AZ52" s="11"/>
      <c r="BA52" s="7"/>
      <c r="BB52" s="19"/>
      <c r="BC52" s="28"/>
      <c r="BD52" s="8"/>
      <c r="BE52" s="1"/>
      <c r="BF52" s="9"/>
      <c r="BG52" s="10"/>
    </row>
    <row r="53" spans="1:59" ht="15.75">
      <c r="A53" s="32" t="s">
        <v>95</v>
      </c>
      <c r="B53" s="17" t="s">
        <v>118</v>
      </c>
      <c r="C53" s="1"/>
      <c r="D53" s="19">
        <v>196.5</v>
      </c>
      <c r="E53" s="20">
        <v>50</v>
      </c>
      <c r="F53" s="32" t="s">
        <v>95</v>
      </c>
      <c r="G53" s="11" t="s">
        <v>123</v>
      </c>
      <c r="H53" s="1"/>
      <c r="I53" s="19">
        <v>230</v>
      </c>
      <c r="J53" s="20">
        <v>50</v>
      </c>
      <c r="K53" s="32" t="s">
        <v>95</v>
      </c>
      <c r="L53" s="11" t="s">
        <v>56</v>
      </c>
      <c r="M53" s="1"/>
      <c r="N53" s="19">
        <v>488.2</v>
      </c>
      <c r="O53" s="20">
        <v>50</v>
      </c>
      <c r="P53" s="32" t="s">
        <v>95</v>
      </c>
      <c r="Q53" s="11" t="s">
        <v>156</v>
      </c>
      <c r="R53" s="1"/>
      <c r="S53" s="19">
        <v>636.69999999996878</v>
      </c>
      <c r="T53" s="20">
        <v>50</v>
      </c>
      <c r="U53" s="32" t="s">
        <v>95</v>
      </c>
      <c r="V53" s="29" t="s">
        <v>38</v>
      </c>
      <c r="W53" s="1"/>
      <c r="X53" s="19">
        <v>3084.5999999999985</v>
      </c>
      <c r="Y53" s="20">
        <v>50</v>
      </c>
      <c r="Z53" s="32"/>
      <c r="AA53" s="11"/>
      <c r="AB53" s="1"/>
      <c r="AC53" s="19"/>
      <c r="AD53" s="20"/>
      <c r="AE53" s="32"/>
      <c r="AF53" s="11"/>
      <c r="AG53" s="1"/>
      <c r="AH53" s="19"/>
      <c r="AI53" s="28"/>
      <c r="AJ53" s="32"/>
      <c r="AK53" s="29"/>
      <c r="AL53" s="1"/>
      <c r="AM53" s="19"/>
      <c r="AN53" s="28"/>
      <c r="AO53" s="32"/>
      <c r="AP53" s="17"/>
      <c r="AQ53" s="1"/>
      <c r="AR53" s="19"/>
      <c r="AS53" s="20"/>
      <c r="AT53" s="32"/>
      <c r="AU53" s="11"/>
      <c r="AV53" s="1"/>
      <c r="AW53" s="19"/>
      <c r="AX53" s="20"/>
      <c r="AY53" s="32"/>
      <c r="AZ53" s="17"/>
      <c r="BA53" s="12"/>
      <c r="BB53" s="19"/>
      <c r="BC53" s="28"/>
      <c r="BD53" s="8"/>
      <c r="BE53" s="13"/>
      <c r="BF53" s="9"/>
      <c r="BG53" s="10"/>
    </row>
    <row r="54" spans="1:59" ht="15.75">
      <c r="A54" s="32" t="s">
        <v>97</v>
      </c>
      <c r="B54" s="17" t="s">
        <v>84</v>
      </c>
      <c r="D54" s="19">
        <v>195.5</v>
      </c>
      <c r="E54" s="20">
        <v>49</v>
      </c>
      <c r="F54" s="32" t="s">
        <v>97</v>
      </c>
      <c r="G54" s="17" t="s">
        <v>139</v>
      </c>
      <c r="H54" s="1"/>
      <c r="I54" s="19">
        <v>229</v>
      </c>
      <c r="J54" s="20">
        <v>49</v>
      </c>
      <c r="K54" s="32" t="s">
        <v>97</v>
      </c>
      <c r="L54" s="17" t="s">
        <v>71</v>
      </c>
      <c r="N54" s="19">
        <v>488.1</v>
      </c>
      <c r="O54" s="20">
        <v>49</v>
      </c>
      <c r="P54" s="32" t="s">
        <v>97</v>
      </c>
      <c r="Q54" s="17" t="s">
        <v>84</v>
      </c>
      <c r="R54" s="1"/>
      <c r="S54" s="19">
        <v>636.40000000007569</v>
      </c>
      <c r="T54" s="20">
        <v>49</v>
      </c>
      <c r="U54" s="32" t="s">
        <v>97</v>
      </c>
      <c r="V54" s="17" t="s">
        <v>143</v>
      </c>
      <c r="X54" s="19">
        <v>3044.5999999999985</v>
      </c>
      <c r="Y54" s="20">
        <v>49</v>
      </c>
      <c r="Z54" s="32"/>
      <c r="AA54" s="11"/>
      <c r="AB54" s="1"/>
      <c r="AC54" s="19"/>
      <c r="AD54" s="20"/>
      <c r="AE54" s="32"/>
      <c r="AF54" s="17"/>
      <c r="AH54" s="19"/>
      <c r="AI54" s="28"/>
      <c r="AJ54" s="32"/>
      <c r="AK54" s="17"/>
      <c r="AL54" s="1"/>
      <c r="AM54" s="19"/>
      <c r="AN54" s="28"/>
      <c r="AO54" s="32"/>
      <c r="AP54" s="17"/>
      <c r="AR54" s="19"/>
      <c r="AS54" s="20"/>
      <c r="AT54" s="32"/>
      <c r="AU54" s="17"/>
      <c r="AV54" s="1"/>
      <c r="AW54" s="19"/>
      <c r="AX54" s="20"/>
      <c r="AY54" s="32"/>
      <c r="AZ54" s="17"/>
      <c r="BB54" s="19"/>
      <c r="BC54" s="28"/>
      <c r="BD54" s="8"/>
      <c r="BE54" s="1"/>
      <c r="BF54" s="9"/>
      <c r="BG54" s="10"/>
    </row>
    <row r="55" spans="1:59" ht="15.75">
      <c r="A55" s="32" t="s">
        <v>98</v>
      </c>
      <c r="B55" s="11" t="s">
        <v>156</v>
      </c>
      <c r="C55" s="11"/>
      <c r="D55" s="19">
        <v>195</v>
      </c>
      <c r="E55" s="20">
        <v>48</v>
      </c>
      <c r="F55" s="32" t="s">
        <v>98</v>
      </c>
      <c r="G55" s="11" t="s">
        <v>161</v>
      </c>
      <c r="H55" s="11"/>
      <c r="I55" s="19">
        <v>227</v>
      </c>
      <c r="J55" s="20">
        <v>48</v>
      </c>
      <c r="K55" s="32" t="s">
        <v>98</v>
      </c>
      <c r="L55" s="18" t="s">
        <v>52</v>
      </c>
      <c r="M55" s="11"/>
      <c r="N55" s="19">
        <v>484.6</v>
      </c>
      <c r="O55" s="20">
        <v>48</v>
      </c>
      <c r="P55" s="32" t="s">
        <v>98</v>
      </c>
      <c r="Q55" s="11" t="s">
        <v>173</v>
      </c>
      <c r="R55" s="11"/>
      <c r="S55" s="19">
        <v>634.6000000000364</v>
      </c>
      <c r="T55" s="20">
        <v>48</v>
      </c>
      <c r="U55" s="32" t="s">
        <v>98</v>
      </c>
      <c r="V55" s="29" t="s">
        <v>80</v>
      </c>
      <c r="W55" s="11"/>
      <c r="X55" s="19">
        <v>3032.6999999999935</v>
      </c>
      <c r="Y55" s="20">
        <v>48</v>
      </c>
      <c r="Z55" s="32"/>
      <c r="AA55" s="17"/>
      <c r="AB55" s="11"/>
      <c r="AC55" s="19"/>
      <c r="AD55" s="20"/>
      <c r="AE55" s="32"/>
      <c r="AF55" s="11"/>
      <c r="AG55" s="11"/>
      <c r="AH55" s="19"/>
      <c r="AI55" s="28"/>
      <c r="AJ55" s="32"/>
      <c r="AK55" s="11"/>
      <c r="AL55" s="11"/>
      <c r="AM55" s="19"/>
      <c r="AN55" s="28"/>
      <c r="AO55" s="32"/>
      <c r="AP55" s="29"/>
      <c r="AQ55" s="11"/>
      <c r="AR55" s="19"/>
      <c r="AS55" s="20"/>
      <c r="AT55" s="32"/>
      <c r="AU55" s="11"/>
      <c r="AV55" s="11"/>
      <c r="AW55" s="19"/>
      <c r="AX55" s="20"/>
      <c r="AY55" s="32"/>
      <c r="AZ55" s="11"/>
      <c r="BA55" s="7"/>
      <c r="BB55" s="19"/>
      <c r="BC55" s="28"/>
      <c r="BD55" s="8"/>
      <c r="BE55" s="13"/>
      <c r="BF55" s="9"/>
      <c r="BG55" s="10"/>
    </row>
    <row r="56" spans="1:59" ht="15.75">
      <c r="A56" s="32" t="s">
        <v>100</v>
      </c>
      <c r="B56" s="11" t="s">
        <v>77</v>
      </c>
      <c r="C56" s="11"/>
      <c r="D56" s="19">
        <v>195</v>
      </c>
      <c r="E56" s="20">
        <v>48</v>
      </c>
      <c r="F56" s="32" t="s">
        <v>100</v>
      </c>
      <c r="G56" s="29" t="s">
        <v>82</v>
      </c>
      <c r="H56" s="1"/>
      <c r="I56" s="19">
        <v>225.5</v>
      </c>
      <c r="J56" s="20">
        <v>47</v>
      </c>
      <c r="K56" s="32" t="s">
        <v>100</v>
      </c>
      <c r="L56" s="29" t="s">
        <v>65</v>
      </c>
      <c r="M56" s="11"/>
      <c r="N56" s="19">
        <v>474.3</v>
      </c>
      <c r="O56" s="20">
        <v>47</v>
      </c>
      <c r="P56" s="32" t="s">
        <v>100</v>
      </c>
      <c r="Q56" s="29" t="s">
        <v>54</v>
      </c>
      <c r="R56" s="1"/>
      <c r="S56" s="19">
        <v>631.80000000005896</v>
      </c>
      <c r="T56" s="20">
        <v>47</v>
      </c>
      <c r="U56" s="32" t="s">
        <v>100</v>
      </c>
      <c r="V56" s="11" t="s">
        <v>158</v>
      </c>
      <c r="W56" s="11"/>
      <c r="X56" s="19">
        <v>3016.1000000000022</v>
      </c>
      <c r="Y56" s="20">
        <v>47</v>
      </c>
      <c r="Z56" s="32"/>
      <c r="AA56" s="11"/>
      <c r="AB56" s="1"/>
      <c r="AC56" s="19"/>
      <c r="AD56" s="20"/>
      <c r="AE56" s="32"/>
      <c r="AF56" s="17"/>
      <c r="AG56" s="11"/>
      <c r="AH56" s="19"/>
      <c r="AI56" s="28"/>
      <c r="AJ56" s="32"/>
      <c r="AK56" s="17"/>
      <c r="AL56" s="1"/>
      <c r="AM56" s="19"/>
      <c r="AN56" s="28"/>
      <c r="AO56" s="32"/>
      <c r="AP56" s="29"/>
      <c r="AQ56" s="11"/>
      <c r="AR56" s="19"/>
      <c r="AS56" s="20"/>
      <c r="AT56" s="32"/>
      <c r="AU56" s="11"/>
      <c r="AV56" s="1"/>
      <c r="AW56" s="19"/>
      <c r="AX56" s="20"/>
      <c r="AY56" s="32"/>
      <c r="AZ56" s="17"/>
      <c r="BA56" s="7"/>
      <c r="BB56" s="19"/>
      <c r="BC56" s="28"/>
      <c r="BD56" s="8"/>
      <c r="BE56" s="1"/>
      <c r="BF56" s="9"/>
      <c r="BG56" s="10"/>
    </row>
    <row r="57" spans="1:59" ht="15.75">
      <c r="A57" s="32" t="s">
        <v>102</v>
      </c>
      <c r="B57" s="11" t="s">
        <v>109</v>
      </c>
      <c r="C57" s="1"/>
      <c r="D57" s="19">
        <v>194.5</v>
      </c>
      <c r="E57" s="20">
        <v>46</v>
      </c>
      <c r="F57" s="32" t="s">
        <v>102</v>
      </c>
      <c r="G57" s="29" t="s">
        <v>130</v>
      </c>
      <c r="H57" s="1"/>
      <c r="I57" s="19">
        <v>224.5</v>
      </c>
      <c r="J57" s="20">
        <v>46</v>
      </c>
      <c r="K57" s="32" t="s">
        <v>102</v>
      </c>
      <c r="L57" s="11" t="s">
        <v>123</v>
      </c>
      <c r="M57" s="1"/>
      <c r="N57" s="19">
        <v>473.55</v>
      </c>
      <c r="O57" s="20">
        <v>46</v>
      </c>
      <c r="P57" s="32" t="s">
        <v>102</v>
      </c>
      <c r="Q57" s="11" t="s">
        <v>99</v>
      </c>
      <c r="R57" s="1"/>
      <c r="S57" s="19">
        <v>628.40000000004</v>
      </c>
      <c r="T57" s="20">
        <v>46</v>
      </c>
      <c r="U57" s="32" t="s">
        <v>102</v>
      </c>
      <c r="V57" s="29" t="s">
        <v>90</v>
      </c>
      <c r="W57" s="1"/>
      <c r="X57" s="19">
        <v>3015</v>
      </c>
      <c r="Y57" s="20">
        <v>49</v>
      </c>
      <c r="Z57" s="32"/>
      <c r="AA57" s="11"/>
      <c r="AB57" s="1"/>
      <c r="AC57" s="19"/>
      <c r="AD57" s="20"/>
      <c r="AE57" s="32"/>
      <c r="AF57" s="11"/>
      <c r="AG57" s="1"/>
      <c r="AH57" s="19"/>
      <c r="AI57" s="28"/>
      <c r="AJ57" s="32"/>
      <c r="AK57" s="29"/>
      <c r="AL57" s="1"/>
      <c r="AM57" s="19"/>
      <c r="AN57" s="28"/>
      <c r="AO57" s="32"/>
      <c r="AP57" s="17"/>
      <c r="AQ57" s="1"/>
      <c r="AR57" s="19"/>
      <c r="AS57" s="20"/>
      <c r="AT57" s="32"/>
      <c r="AU57" s="11"/>
      <c r="AV57" s="1"/>
      <c r="AW57" s="19"/>
      <c r="AX57" s="20"/>
      <c r="AY57" s="32"/>
      <c r="AZ57" s="29"/>
      <c r="BA57" s="1"/>
      <c r="BB57" s="19"/>
      <c r="BC57" s="28"/>
      <c r="BD57" s="8"/>
      <c r="BE57" s="1"/>
      <c r="BF57" s="9"/>
      <c r="BG57" s="10"/>
    </row>
    <row r="58" spans="1:59" ht="15.75">
      <c r="A58" s="32" t="s">
        <v>104</v>
      </c>
      <c r="B58" s="29" t="s">
        <v>130</v>
      </c>
      <c r="C58" s="1"/>
      <c r="D58" s="19">
        <v>190</v>
      </c>
      <c r="E58" s="20">
        <v>45</v>
      </c>
      <c r="F58" s="32" t="s">
        <v>104</v>
      </c>
      <c r="G58" s="29" t="s">
        <v>73</v>
      </c>
      <c r="H58" s="1"/>
      <c r="I58" s="19">
        <v>223.5</v>
      </c>
      <c r="J58" s="20">
        <v>45</v>
      </c>
      <c r="K58" s="32" t="s">
        <v>104</v>
      </c>
      <c r="L58" s="17" t="s">
        <v>69</v>
      </c>
      <c r="M58" s="1"/>
      <c r="N58" s="19">
        <v>470.7</v>
      </c>
      <c r="O58" s="20">
        <v>45</v>
      </c>
      <c r="P58" s="32" t="s">
        <v>104</v>
      </c>
      <c r="Q58" s="11" t="s">
        <v>103</v>
      </c>
      <c r="R58" s="1"/>
      <c r="S58" s="19">
        <v>624.89999999996644</v>
      </c>
      <c r="T58" s="20">
        <v>45</v>
      </c>
      <c r="U58" s="32" t="s">
        <v>104</v>
      </c>
      <c r="V58" s="17" t="s">
        <v>118</v>
      </c>
      <c r="W58" s="1"/>
      <c r="X58" s="19">
        <v>2986</v>
      </c>
      <c r="Y58" s="20">
        <v>48</v>
      </c>
      <c r="Z58" s="32"/>
      <c r="AA58" s="17"/>
      <c r="AB58" s="1"/>
      <c r="AC58" s="19"/>
      <c r="AD58" s="20"/>
      <c r="AE58" s="32"/>
      <c r="AF58" s="11"/>
      <c r="AG58" s="1"/>
      <c r="AH58" s="19"/>
      <c r="AI58" s="28"/>
      <c r="AJ58" s="32"/>
      <c r="AK58" s="17"/>
      <c r="AL58" s="1"/>
      <c r="AM58" s="19"/>
      <c r="AN58" s="28"/>
      <c r="AO58" s="32"/>
      <c r="AP58" s="29"/>
      <c r="AQ58" s="1"/>
      <c r="AR58" s="19"/>
      <c r="AS58" s="20"/>
      <c r="AT58" s="32"/>
      <c r="AU58" s="11"/>
      <c r="AV58" s="1"/>
      <c r="AW58" s="19"/>
      <c r="AX58" s="20"/>
      <c r="AY58" s="32"/>
      <c r="AZ58" s="11"/>
      <c r="BA58" s="1"/>
      <c r="BB58" s="19"/>
      <c r="BC58" s="28"/>
      <c r="BD58" s="8"/>
      <c r="BE58" s="1"/>
      <c r="BF58" s="9"/>
      <c r="BG58" s="10"/>
    </row>
    <row r="59" spans="1:59" ht="15.75">
      <c r="A59" s="32" t="s">
        <v>106</v>
      </c>
      <c r="B59" s="29" t="s">
        <v>96</v>
      </c>
      <c r="C59" s="11"/>
      <c r="D59" s="19">
        <v>189.5</v>
      </c>
      <c r="E59" s="20">
        <v>44</v>
      </c>
      <c r="F59" s="32" t="s">
        <v>106</v>
      </c>
      <c r="G59" s="29" t="s">
        <v>38</v>
      </c>
      <c r="H59" s="1"/>
      <c r="I59" s="19">
        <v>222.5</v>
      </c>
      <c r="J59" s="20">
        <v>44</v>
      </c>
      <c r="K59" s="32" t="s">
        <v>106</v>
      </c>
      <c r="L59" s="11" t="s">
        <v>99</v>
      </c>
      <c r="M59" s="11"/>
      <c r="N59" s="19">
        <v>470</v>
      </c>
      <c r="O59" s="20">
        <v>44</v>
      </c>
      <c r="P59" s="32" t="s">
        <v>106</v>
      </c>
      <c r="Q59" s="11" t="s">
        <v>175</v>
      </c>
      <c r="R59" s="1"/>
      <c r="S59" s="19">
        <v>624.59999999993738</v>
      </c>
      <c r="T59" s="20">
        <v>44</v>
      </c>
      <c r="U59" s="32" t="s">
        <v>106</v>
      </c>
      <c r="V59" s="11" t="s">
        <v>134</v>
      </c>
      <c r="W59" s="11"/>
      <c r="X59" s="19">
        <v>2966.200000000008</v>
      </c>
      <c r="Y59" s="20">
        <v>44</v>
      </c>
      <c r="Z59" s="32"/>
      <c r="AA59" s="11"/>
      <c r="AB59" s="1"/>
      <c r="AC59" s="19"/>
      <c r="AD59" s="20"/>
      <c r="AE59" s="32"/>
      <c r="AF59" s="11"/>
      <c r="AG59" s="11"/>
      <c r="AH59" s="19"/>
      <c r="AI59" s="28"/>
      <c r="AJ59" s="32"/>
      <c r="AK59" s="29"/>
      <c r="AL59" s="1"/>
      <c r="AM59" s="19"/>
      <c r="AN59" s="28"/>
      <c r="AO59" s="32"/>
      <c r="AP59" s="11"/>
      <c r="AQ59" s="11"/>
      <c r="AR59" s="19"/>
      <c r="AS59" s="20"/>
      <c r="AT59" s="32"/>
      <c r="AU59" s="11"/>
      <c r="AV59" s="1"/>
      <c r="AW59" s="19"/>
      <c r="AX59" s="20"/>
      <c r="AY59" s="32"/>
      <c r="AZ59" s="11"/>
      <c r="BA59" s="1"/>
      <c r="BB59" s="19"/>
      <c r="BC59" s="28"/>
      <c r="BD59" s="8"/>
      <c r="BE59" s="1"/>
      <c r="BF59" s="9"/>
      <c r="BG59" s="10"/>
    </row>
    <row r="60" spans="1:59" ht="15.75">
      <c r="A60" s="32" t="s">
        <v>108</v>
      </c>
      <c r="B60" s="11" t="s">
        <v>175</v>
      </c>
      <c r="D60" s="19">
        <v>187.5</v>
      </c>
      <c r="E60" s="20">
        <v>43</v>
      </c>
      <c r="F60" s="32" t="s">
        <v>108</v>
      </c>
      <c r="G60" s="11" t="s">
        <v>163</v>
      </c>
      <c r="H60" s="1"/>
      <c r="I60" s="19">
        <v>222</v>
      </c>
      <c r="J60" s="20">
        <v>43</v>
      </c>
      <c r="K60" s="32" t="s">
        <v>108</v>
      </c>
      <c r="L60" s="29" t="s">
        <v>25</v>
      </c>
      <c r="M60" s="11"/>
      <c r="N60" s="19">
        <v>467.8</v>
      </c>
      <c r="O60" s="20">
        <v>43</v>
      </c>
      <c r="P60" s="32" t="s">
        <v>108</v>
      </c>
      <c r="Q60" s="11" t="s">
        <v>4</v>
      </c>
      <c r="R60" s="1"/>
      <c r="S60" s="19">
        <v>620.39999999997747</v>
      </c>
      <c r="T60" s="20">
        <v>43</v>
      </c>
      <c r="U60" s="32" t="s">
        <v>108</v>
      </c>
      <c r="V60" s="17" t="s">
        <v>94</v>
      </c>
      <c r="W60" s="11"/>
      <c r="X60" s="19">
        <v>2955.9000000000196</v>
      </c>
      <c r="Y60" s="20">
        <v>43</v>
      </c>
      <c r="Z60" s="32"/>
      <c r="AA60" s="11"/>
      <c r="AB60" s="1"/>
      <c r="AC60" s="19"/>
      <c r="AD60" s="20"/>
      <c r="AE60" s="32"/>
      <c r="AF60" s="17"/>
      <c r="AG60" s="11"/>
      <c r="AH60" s="19"/>
      <c r="AI60" s="28"/>
      <c r="AJ60" s="32"/>
      <c r="AK60" s="11"/>
      <c r="AL60" s="1"/>
      <c r="AM60" s="19"/>
      <c r="AN60" s="28"/>
      <c r="AO60" s="32"/>
      <c r="AP60" s="17"/>
      <c r="AQ60" s="11"/>
      <c r="AR60" s="19"/>
      <c r="AS60" s="20"/>
      <c r="AT60" s="32"/>
      <c r="AU60" s="11"/>
      <c r="AV60" s="1"/>
      <c r="AW60" s="19"/>
      <c r="AX60" s="20"/>
      <c r="AY60" s="32"/>
      <c r="AZ60" s="11"/>
      <c r="BA60" s="7"/>
      <c r="BB60" s="19"/>
      <c r="BC60" s="28"/>
      <c r="BD60" s="8"/>
      <c r="BE60" s="13"/>
      <c r="BF60" s="9"/>
      <c r="BG60" s="10"/>
    </row>
    <row r="61" spans="1:59" ht="15.75">
      <c r="A61" s="32" t="s">
        <v>110</v>
      </c>
      <c r="B61" s="11" t="s">
        <v>99</v>
      </c>
      <c r="C61" s="11"/>
      <c r="D61" s="19">
        <v>187.5</v>
      </c>
      <c r="E61" s="20">
        <v>43</v>
      </c>
      <c r="F61" s="32" t="s">
        <v>110</v>
      </c>
      <c r="G61" s="17" t="s">
        <v>10</v>
      </c>
      <c r="H61" s="1"/>
      <c r="I61" s="19">
        <v>221</v>
      </c>
      <c r="J61" s="20">
        <v>42</v>
      </c>
      <c r="K61" s="32" t="s">
        <v>110</v>
      </c>
      <c r="L61" s="11" t="s">
        <v>181</v>
      </c>
      <c r="M61" s="1"/>
      <c r="N61" s="19">
        <v>466.7</v>
      </c>
      <c r="O61" s="20">
        <v>42</v>
      </c>
      <c r="P61" s="32" t="s">
        <v>110</v>
      </c>
      <c r="Q61" s="11" t="s">
        <v>172</v>
      </c>
      <c r="R61" s="1"/>
      <c r="S61" s="19">
        <v>620.29999999999632</v>
      </c>
      <c r="T61" s="20">
        <v>42</v>
      </c>
      <c r="U61" s="32" t="s">
        <v>110</v>
      </c>
      <c r="V61" s="11" t="s">
        <v>161</v>
      </c>
      <c r="W61" s="1"/>
      <c r="X61" s="19">
        <v>2923.3000000000065</v>
      </c>
      <c r="Y61" s="20">
        <v>42</v>
      </c>
      <c r="Z61" s="32"/>
      <c r="AA61" s="11"/>
      <c r="AB61" s="1"/>
      <c r="AC61" s="19"/>
      <c r="AD61" s="20"/>
      <c r="AE61" s="32"/>
      <c r="AF61" s="11"/>
      <c r="AG61" s="1"/>
      <c r="AH61" s="19"/>
      <c r="AI61" s="28"/>
      <c r="AJ61" s="32"/>
      <c r="AK61" s="11"/>
      <c r="AL61" s="1"/>
      <c r="AM61" s="19"/>
      <c r="AN61" s="28"/>
      <c r="AO61" s="32"/>
      <c r="AP61" s="17"/>
      <c r="AQ61" s="1"/>
      <c r="AR61" s="19"/>
      <c r="AS61" s="20"/>
      <c r="AT61" s="32"/>
      <c r="AU61" s="29"/>
      <c r="AV61" s="1"/>
      <c r="AW61" s="19"/>
      <c r="AX61" s="20"/>
      <c r="AY61" s="32"/>
      <c r="AZ61" s="11"/>
      <c r="BA61" s="12"/>
      <c r="BB61" s="19"/>
      <c r="BC61" s="28"/>
      <c r="BD61" s="8"/>
      <c r="BE61" s="13"/>
      <c r="BF61" s="9"/>
      <c r="BG61" s="10"/>
    </row>
    <row r="62" spans="1:59" ht="15.75">
      <c r="A62" s="32" t="s">
        <v>112</v>
      </c>
      <c r="B62" s="11" t="s">
        <v>18</v>
      </c>
      <c r="C62" s="11"/>
      <c r="D62" s="19">
        <v>187</v>
      </c>
      <c r="E62" s="20">
        <v>41</v>
      </c>
      <c r="F62" s="32" t="s">
        <v>112</v>
      </c>
      <c r="G62" s="11" t="s">
        <v>18</v>
      </c>
      <c r="H62" s="1"/>
      <c r="I62" s="19">
        <v>220.5</v>
      </c>
      <c r="J62" s="20">
        <v>41</v>
      </c>
      <c r="K62" s="32" t="s">
        <v>112</v>
      </c>
      <c r="L62" s="11" t="s">
        <v>77</v>
      </c>
      <c r="M62" s="11"/>
      <c r="N62" s="19">
        <v>461.1</v>
      </c>
      <c r="O62" s="20">
        <v>41</v>
      </c>
      <c r="P62" s="32" t="s">
        <v>112</v>
      </c>
      <c r="Q62" s="29" t="s">
        <v>82</v>
      </c>
      <c r="R62" s="1"/>
      <c r="S62" s="19">
        <v>615.09999999995853</v>
      </c>
      <c r="T62" s="20">
        <v>41</v>
      </c>
      <c r="U62" s="32" t="s">
        <v>112</v>
      </c>
      <c r="V62" s="11" t="s">
        <v>180</v>
      </c>
      <c r="W62" s="11"/>
      <c r="X62" s="19">
        <v>2869.5999999999985</v>
      </c>
      <c r="Y62" s="20">
        <v>41</v>
      </c>
      <c r="Z62" s="32"/>
      <c r="AA62" s="29"/>
      <c r="AB62" s="1"/>
      <c r="AC62" s="19"/>
      <c r="AD62" s="20"/>
      <c r="AE62" s="32"/>
      <c r="AF62" s="11"/>
      <c r="AG62" s="11"/>
      <c r="AH62" s="19"/>
      <c r="AI62" s="28"/>
      <c r="AJ62" s="32"/>
      <c r="AK62" s="11"/>
      <c r="AL62" s="1"/>
      <c r="AM62" s="19"/>
      <c r="AN62" s="28"/>
      <c r="AO62" s="32"/>
      <c r="AP62" s="11"/>
      <c r="AQ62" s="11"/>
      <c r="AR62" s="19"/>
      <c r="AS62" s="20"/>
      <c r="AT62" s="32"/>
      <c r="AU62" s="17"/>
      <c r="AV62" s="1"/>
      <c r="AW62" s="19"/>
      <c r="AX62" s="20"/>
      <c r="AY62" s="32"/>
      <c r="AZ62" s="17"/>
      <c r="BA62" s="1"/>
      <c r="BB62" s="19"/>
      <c r="BC62" s="28"/>
      <c r="BD62" s="8"/>
      <c r="BE62" s="1"/>
      <c r="BF62" s="9"/>
      <c r="BG62" s="10"/>
    </row>
    <row r="63" spans="1:59" ht="15.75">
      <c r="A63" s="32" t="s">
        <v>113</v>
      </c>
      <c r="B63" s="11" t="s">
        <v>107</v>
      </c>
      <c r="C63" s="1"/>
      <c r="D63" s="19">
        <v>186.5</v>
      </c>
      <c r="E63" s="20">
        <v>40</v>
      </c>
      <c r="F63" s="32" t="s">
        <v>113</v>
      </c>
      <c r="G63" s="11" t="s">
        <v>99</v>
      </c>
      <c r="H63" s="1"/>
      <c r="I63" s="19">
        <v>220.5</v>
      </c>
      <c r="J63" s="20">
        <v>41</v>
      </c>
      <c r="K63" s="32" t="s">
        <v>113</v>
      </c>
      <c r="L63" s="11" t="s">
        <v>31</v>
      </c>
      <c r="M63" s="11"/>
      <c r="N63" s="19">
        <v>457.8</v>
      </c>
      <c r="O63" s="20">
        <v>40</v>
      </c>
      <c r="P63" s="32" t="s">
        <v>113</v>
      </c>
      <c r="Q63" s="17" t="s">
        <v>136</v>
      </c>
      <c r="R63" s="11"/>
      <c r="S63" s="19">
        <v>614.49999999999568</v>
      </c>
      <c r="T63" s="20">
        <v>40</v>
      </c>
      <c r="U63" s="32" t="s">
        <v>113</v>
      </c>
      <c r="V63" s="17" t="s">
        <v>69</v>
      </c>
      <c r="W63" s="11"/>
      <c r="X63" s="19">
        <v>2863.9999999999891</v>
      </c>
      <c r="Y63" s="20">
        <v>40</v>
      </c>
      <c r="Z63" s="32"/>
      <c r="AA63" s="11"/>
      <c r="AB63" s="11"/>
      <c r="AC63" s="19"/>
      <c r="AD63" s="20"/>
      <c r="AE63" s="32"/>
      <c r="AF63" s="29"/>
      <c r="AG63" s="11"/>
      <c r="AH63" s="19"/>
      <c r="AI63" s="28"/>
      <c r="AJ63" s="32"/>
      <c r="AK63" s="11"/>
      <c r="AL63" s="11"/>
      <c r="AM63" s="19"/>
      <c r="AN63" s="28"/>
      <c r="AO63" s="32"/>
      <c r="AP63" s="11"/>
      <c r="AQ63" s="11"/>
      <c r="AR63" s="19"/>
      <c r="AS63" s="20"/>
      <c r="AT63" s="32"/>
      <c r="AU63" s="17"/>
      <c r="AV63" s="11"/>
      <c r="AW63" s="19"/>
      <c r="AX63" s="20"/>
      <c r="AY63" s="32"/>
      <c r="AZ63" s="11"/>
      <c r="BA63" s="1"/>
      <c r="BB63" s="19"/>
      <c r="BC63" s="28"/>
      <c r="BD63" s="8"/>
      <c r="BE63" s="1"/>
      <c r="BF63" s="9"/>
      <c r="BG63" s="10"/>
    </row>
    <row r="64" spans="1:59" ht="15.75">
      <c r="A64" s="32" t="s">
        <v>115</v>
      </c>
      <c r="B64" s="29" t="s">
        <v>27</v>
      </c>
      <c r="D64" s="19">
        <v>185</v>
      </c>
      <c r="E64" s="20">
        <v>39</v>
      </c>
      <c r="F64" s="32" t="s">
        <v>115</v>
      </c>
      <c r="G64" s="17" t="s">
        <v>137</v>
      </c>
      <c r="H64" s="1"/>
      <c r="I64" s="19">
        <v>219</v>
      </c>
      <c r="J64" s="20">
        <v>39</v>
      </c>
      <c r="K64" s="32" t="s">
        <v>115</v>
      </c>
      <c r="L64" s="17" t="s">
        <v>94</v>
      </c>
      <c r="M64" s="1"/>
      <c r="N64" s="19">
        <v>456.05</v>
      </c>
      <c r="O64" s="20">
        <v>39</v>
      </c>
      <c r="P64" s="32" t="s">
        <v>115</v>
      </c>
      <c r="Q64" s="18" t="s">
        <v>60</v>
      </c>
      <c r="R64" s="1"/>
      <c r="S64" s="19">
        <v>614.30000000009522</v>
      </c>
      <c r="T64" s="20">
        <v>39</v>
      </c>
      <c r="U64" s="32" t="s">
        <v>115</v>
      </c>
      <c r="V64" s="17" t="s">
        <v>126</v>
      </c>
      <c r="W64" s="1"/>
      <c r="X64" s="19">
        <v>2845.1999999999898</v>
      </c>
      <c r="Y64" s="20">
        <v>39</v>
      </c>
      <c r="Z64" s="32"/>
      <c r="AA64" s="29"/>
      <c r="AB64" s="1"/>
      <c r="AC64" s="19"/>
      <c r="AD64" s="20"/>
      <c r="AE64" s="32"/>
      <c r="AF64" s="17"/>
      <c r="AG64" s="1"/>
      <c r="AH64" s="19"/>
      <c r="AI64" s="28"/>
      <c r="AJ64" s="32"/>
      <c r="AK64" s="11"/>
      <c r="AL64" s="1"/>
      <c r="AM64" s="19"/>
      <c r="AN64" s="28"/>
      <c r="AO64" s="32"/>
      <c r="AP64" s="11"/>
      <c r="AQ64" s="1"/>
      <c r="AR64" s="19"/>
      <c r="AS64" s="20"/>
      <c r="AT64" s="32"/>
      <c r="AU64" s="11"/>
      <c r="AV64" s="1"/>
      <c r="AW64" s="19"/>
      <c r="AX64" s="20"/>
      <c r="AY64" s="32"/>
      <c r="AZ64" s="29"/>
      <c r="BA64" s="1"/>
      <c r="BB64" s="19"/>
      <c r="BC64" s="28"/>
      <c r="BD64" s="8"/>
      <c r="BE64" s="1"/>
      <c r="BF64" s="9"/>
      <c r="BG64" s="10"/>
    </row>
    <row r="65" spans="1:59" ht="15.75">
      <c r="A65" s="32" t="s">
        <v>117</v>
      </c>
      <c r="B65" s="11" t="s">
        <v>29</v>
      </c>
      <c r="D65" s="19">
        <v>184</v>
      </c>
      <c r="E65" s="20">
        <v>38</v>
      </c>
      <c r="F65" s="32" t="s">
        <v>117</v>
      </c>
      <c r="G65" s="29" t="s">
        <v>41</v>
      </c>
      <c r="H65" s="1"/>
      <c r="I65" s="19">
        <v>218.5</v>
      </c>
      <c r="J65" s="20">
        <v>38</v>
      </c>
      <c r="K65" s="32" t="s">
        <v>117</v>
      </c>
      <c r="L65" s="11" t="s">
        <v>29</v>
      </c>
      <c r="M65" s="1"/>
      <c r="N65" s="19">
        <v>443.8</v>
      </c>
      <c r="O65" s="20">
        <v>38</v>
      </c>
      <c r="P65" s="32" t="s">
        <v>117</v>
      </c>
      <c r="Q65" s="11" t="s">
        <v>75</v>
      </c>
      <c r="R65" s="1"/>
      <c r="S65" s="19">
        <v>608.39999999999918</v>
      </c>
      <c r="T65" s="20">
        <v>38</v>
      </c>
      <c r="U65" s="32" t="s">
        <v>117</v>
      </c>
      <c r="V65" s="17" t="s">
        <v>153</v>
      </c>
      <c r="W65" s="1"/>
      <c r="X65" s="19">
        <v>2843.9999999999964</v>
      </c>
      <c r="Y65" s="20">
        <v>40</v>
      </c>
      <c r="Z65" s="32"/>
      <c r="AA65" s="11"/>
      <c r="AB65" s="1"/>
      <c r="AC65" s="19"/>
      <c r="AD65" s="20"/>
      <c r="AE65" s="32"/>
      <c r="AF65" s="11"/>
      <c r="AG65" s="1"/>
      <c r="AH65" s="19"/>
      <c r="AI65" s="28"/>
      <c r="AJ65" s="32"/>
      <c r="AK65" s="17"/>
      <c r="AL65" s="1"/>
      <c r="AM65" s="19"/>
      <c r="AN65" s="28"/>
      <c r="AO65" s="32"/>
      <c r="AP65" s="17"/>
      <c r="AQ65" s="1"/>
      <c r="AR65" s="19"/>
      <c r="AS65" s="20"/>
      <c r="AT65" s="32"/>
      <c r="AU65" s="17"/>
      <c r="AV65" s="1"/>
      <c r="AW65" s="19"/>
      <c r="AX65" s="20"/>
      <c r="AY65" s="32"/>
      <c r="AZ65" s="29"/>
      <c r="BA65" s="7"/>
      <c r="BB65" s="19"/>
      <c r="BC65" s="28"/>
      <c r="BD65" s="8"/>
      <c r="BE65" s="1"/>
      <c r="BF65" s="9"/>
      <c r="BG65" s="10"/>
    </row>
    <row r="66" spans="1:59" ht="15.75">
      <c r="A66" s="32" t="s">
        <v>119</v>
      </c>
      <c r="B66" s="11" t="s">
        <v>114</v>
      </c>
      <c r="C66" s="1"/>
      <c r="D66" s="19">
        <v>184</v>
      </c>
      <c r="E66" s="20">
        <v>38</v>
      </c>
      <c r="F66" s="32" t="s">
        <v>119</v>
      </c>
      <c r="G66" s="11" t="s">
        <v>21</v>
      </c>
      <c r="H66" s="1"/>
      <c r="I66" s="19">
        <v>215</v>
      </c>
      <c r="J66" s="20">
        <v>37</v>
      </c>
      <c r="K66" s="32" t="s">
        <v>119</v>
      </c>
      <c r="L66" s="17" t="s">
        <v>101</v>
      </c>
      <c r="N66" s="19">
        <v>441</v>
      </c>
      <c r="O66" s="20">
        <v>37</v>
      </c>
      <c r="P66" s="32" t="s">
        <v>119</v>
      </c>
      <c r="Q66" s="11" t="s">
        <v>31</v>
      </c>
      <c r="R66" s="1"/>
      <c r="S66" s="19">
        <v>608.10000000000514</v>
      </c>
      <c r="T66" s="20">
        <v>37</v>
      </c>
      <c r="U66" s="32" t="s">
        <v>119</v>
      </c>
      <c r="V66" s="11" t="s">
        <v>99</v>
      </c>
      <c r="X66" s="19">
        <v>2815.6000000000022</v>
      </c>
      <c r="Y66" s="20">
        <v>37</v>
      </c>
      <c r="Z66" s="32"/>
      <c r="AA66" s="11"/>
      <c r="AB66" s="1"/>
      <c r="AC66" s="19"/>
      <c r="AD66" s="20"/>
      <c r="AE66" s="32"/>
      <c r="AF66" s="11"/>
      <c r="AH66" s="19"/>
      <c r="AI66" s="28"/>
      <c r="AJ66" s="32"/>
      <c r="AK66" s="11"/>
      <c r="AL66" s="1"/>
      <c r="AM66" s="19"/>
      <c r="AN66" s="28"/>
      <c r="AO66" s="32"/>
      <c r="AP66" s="11"/>
      <c r="AR66" s="19"/>
      <c r="AS66" s="20"/>
      <c r="AT66" s="32"/>
      <c r="AU66" s="11"/>
      <c r="AV66" s="1"/>
      <c r="AW66" s="19"/>
      <c r="AX66" s="20"/>
      <c r="AY66" s="32"/>
      <c r="AZ66" s="11"/>
      <c r="BB66" s="19"/>
      <c r="BC66" s="28"/>
      <c r="BD66" s="8"/>
      <c r="BE66" s="1"/>
      <c r="BF66" s="9"/>
      <c r="BG66" s="10"/>
    </row>
    <row r="67" spans="1:59" ht="15.75">
      <c r="A67" s="32" t="s">
        <v>121</v>
      </c>
      <c r="B67" s="29" t="s">
        <v>25</v>
      </c>
      <c r="C67" s="1"/>
      <c r="D67" s="19">
        <v>184</v>
      </c>
      <c r="E67" s="20">
        <v>38</v>
      </c>
      <c r="F67" s="32" t="s">
        <v>121</v>
      </c>
      <c r="G67" s="11" t="s">
        <v>114</v>
      </c>
      <c r="H67" s="11"/>
      <c r="I67" s="19">
        <v>214</v>
      </c>
      <c r="J67" s="20">
        <v>36</v>
      </c>
      <c r="K67" s="32" t="s">
        <v>121</v>
      </c>
      <c r="L67" s="17" t="s">
        <v>132</v>
      </c>
      <c r="N67" s="19">
        <v>438.6</v>
      </c>
      <c r="O67" s="20">
        <v>36</v>
      </c>
      <c r="P67" s="32" t="s">
        <v>121</v>
      </c>
      <c r="Q67" s="11" t="s">
        <v>154</v>
      </c>
      <c r="R67" s="1"/>
      <c r="S67" s="19">
        <v>607.30000000010193</v>
      </c>
      <c r="T67" s="20">
        <v>36</v>
      </c>
      <c r="U67" s="32" t="s">
        <v>121</v>
      </c>
      <c r="V67" s="11" t="s">
        <v>103</v>
      </c>
      <c r="X67" s="19">
        <v>2810.8999999999978</v>
      </c>
      <c r="Y67" s="20">
        <v>36</v>
      </c>
      <c r="Z67" s="32"/>
      <c r="AA67" s="17"/>
      <c r="AB67" s="1"/>
      <c r="AC67" s="19"/>
      <c r="AD67" s="20"/>
      <c r="AE67" s="32"/>
      <c r="AF67" s="17"/>
      <c r="AH67" s="19"/>
      <c r="AI67" s="28"/>
      <c r="AJ67" s="32"/>
      <c r="AK67" s="11"/>
      <c r="AL67" s="1"/>
      <c r="AM67" s="19"/>
      <c r="AN67" s="28"/>
      <c r="AO67" s="32"/>
      <c r="AP67" s="29"/>
      <c r="AR67" s="19"/>
      <c r="AS67" s="20"/>
      <c r="AT67" s="32"/>
      <c r="AU67" s="17"/>
      <c r="AV67" s="1"/>
      <c r="AW67" s="19"/>
      <c r="AX67" s="20"/>
      <c r="AY67" s="32"/>
      <c r="AZ67" s="11"/>
      <c r="BA67" s="7"/>
      <c r="BB67" s="19"/>
      <c r="BC67" s="28"/>
      <c r="BD67" s="8"/>
      <c r="BE67" s="13"/>
      <c r="BF67" s="9"/>
      <c r="BG67" s="10"/>
    </row>
    <row r="68" spans="1:59" ht="15.75">
      <c r="A68" s="32" t="s">
        <v>122</v>
      </c>
      <c r="B68" s="17" t="s">
        <v>120</v>
      </c>
      <c r="C68" s="11"/>
      <c r="D68" s="19">
        <v>183</v>
      </c>
      <c r="E68" s="20">
        <v>35</v>
      </c>
      <c r="F68" s="32" t="s">
        <v>122</v>
      </c>
      <c r="G68" s="11" t="s">
        <v>155</v>
      </c>
      <c r="H68" s="11"/>
      <c r="I68" s="19">
        <v>213</v>
      </c>
      <c r="J68" s="20">
        <v>35</v>
      </c>
      <c r="K68" s="32" t="s">
        <v>122</v>
      </c>
      <c r="L68" s="17" t="s">
        <v>120</v>
      </c>
      <c r="M68" s="11"/>
      <c r="N68" s="19">
        <v>435.49999999999994</v>
      </c>
      <c r="O68" s="20">
        <v>35</v>
      </c>
      <c r="P68" s="32" t="s">
        <v>122</v>
      </c>
      <c r="Q68" s="29" t="s">
        <v>96</v>
      </c>
      <c r="R68" s="11"/>
      <c r="S68" s="19">
        <v>605.800000000056</v>
      </c>
      <c r="T68" s="20">
        <v>35</v>
      </c>
      <c r="U68" s="32" t="s">
        <v>122</v>
      </c>
      <c r="V68" s="11" t="s">
        <v>18</v>
      </c>
      <c r="W68" s="11"/>
      <c r="X68" s="19">
        <v>2768.2000000000044</v>
      </c>
      <c r="Y68" s="20">
        <v>35</v>
      </c>
      <c r="Z68" s="32"/>
      <c r="AA68" s="29"/>
      <c r="AB68" s="11"/>
      <c r="AC68" s="19"/>
      <c r="AD68" s="20"/>
      <c r="AE68" s="32"/>
      <c r="AF68" s="11"/>
      <c r="AG68" s="11"/>
      <c r="AH68" s="19"/>
      <c r="AI68" s="28"/>
      <c r="AJ68" s="32"/>
      <c r="AK68" s="11"/>
      <c r="AL68" s="11"/>
      <c r="AM68" s="19"/>
      <c r="AN68" s="28"/>
      <c r="AO68" s="32"/>
      <c r="AP68" s="11"/>
      <c r="AQ68" s="11"/>
      <c r="AR68" s="19"/>
      <c r="AS68" s="20"/>
      <c r="AT68" s="32"/>
      <c r="AU68" s="29"/>
      <c r="AV68" s="11"/>
      <c r="AW68" s="19"/>
      <c r="AX68" s="20"/>
      <c r="AY68" s="32"/>
      <c r="AZ68" s="17"/>
      <c r="BB68" s="19"/>
      <c r="BC68" s="28"/>
      <c r="BD68" s="8"/>
      <c r="BE68" s="1"/>
      <c r="BF68" s="9"/>
      <c r="BG68" s="10"/>
    </row>
    <row r="69" spans="1:59" ht="15.75">
      <c r="A69" s="32" t="s">
        <v>124</v>
      </c>
      <c r="B69" s="29" t="s">
        <v>82</v>
      </c>
      <c r="D69" s="19">
        <v>180</v>
      </c>
      <c r="E69" s="20">
        <v>34</v>
      </c>
      <c r="F69" s="32" t="s">
        <v>124</v>
      </c>
      <c r="G69" s="11" t="s">
        <v>171</v>
      </c>
      <c r="H69" s="1"/>
      <c r="I69" s="19">
        <v>213</v>
      </c>
      <c r="J69" s="20">
        <v>35</v>
      </c>
      <c r="K69" s="32" t="s">
        <v>124</v>
      </c>
      <c r="L69" s="11" t="s">
        <v>103</v>
      </c>
      <c r="N69" s="19">
        <v>433</v>
      </c>
      <c r="O69" s="20">
        <v>34</v>
      </c>
      <c r="P69" s="32" t="s">
        <v>124</v>
      </c>
      <c r="Q69" s="11" t="s">
        <v>88</v>
      </c>
      <c r="R69" s="1"/>
      <c r="S69" s="19">
        <v>601.90000000003931</v>
      </c>
      <c r="T69" s="20">
        <v>34</v>
      </c>
      <c r="U69" s="32" t="s">
        <v>124</v>
      </c>
      <c r="V69" s="17" t="s">
        <v>136</v>
      </c>
      <c r="X69" s="19">
        <v>2730.2000000000007</v>
      </c>
      <c r="Y69" s="20">
        <v>34</v>
      </c>
      <c r="Z69" s="32"/>
      <c r="AA69" s="11"/>
      <c r="AB69" s="1"/>
      <c r="AC69" s="19"/>
      <c r="AD69" s="20"/>
      <c r="AE69" s="32"/>
      <c r="AF69" s="11"/>
      <c r="AH69" s="19"/>
      <c r="AI69" s="28"/>
      <c r="AJ69" s="32"/>
      <c r="AK69" s="11"/>
      <c r="AL69" s="1"/>
      <c r="AM69" s="19"/>
      <c r="AN69" s="28"/>
      <c r="AO69" s="32"/>
      <c r="AP69" s="11"/>
      <c r="AR69" s="19"/>
      <c r="AS69" s="20"/>
      <c r="AT69" s="32"/>
      <c r="AU69" s="17"/>
      <c r="AV69" s="1"/>
      <c r="AW69" s="19"/>
      <c r="AX69" s="20"/>
      <c r="AY69" s="32"/>
      <c r="AZ69" s="11"/>
      <c r="BA69" s="1"/>
      <c r="BB69" s="19"/>
      <c r="BC69" s="28"/>
      <c r="BD69" s="8"/>
      <c r="BE69" s="1"/>
      <c r="BF69" s="9"/>
      <c r="BG69" s="10"/>
    </row>
    <row r="70" spans="1:59" ht="15.75">
      <c r="A70" s="32" t="s">
        <v>125</v>
      </c>
      <c r="B70" s="11" t="s">
        <v>172</v>
      </c>
      <c r="C70" s="11"/>
      <c r="D70" s="19">
        <v>179.5</v>
      </c>
      <c r="E70" s="20">
        <v>33</v>
      </c>
      <c r="F70" s="32" t="s">
        <v>125</v>
      </c>
      <c r="G70" s="11" t="s">
        <v>23</v>
      </c>
      <c r="H70" s="11"/>
      <c r="I70" s="19">
        <v>212</v>
      </c>
      <c r="J70" s="20">
        <v>33</v>
      </c>
      <c r="K70" s="32" t="s">
        <v>125</v>
      </c>
      <c r="L70" s="11" t="s">
        <v>109</v>
      </c>
      <c r="M70" s="1"/>
      <c r="N70" s="19">
        <v>430.4</v>
      </c>
      <c r="O70" s="20">
        <v>33</v>
      </c>
      <c r="P70" s="32" t="s">
        <v>125</v>
      </c>
      <c r="Q70" s="17" t="s">
        <v>132</v>
      </c>
      <c r="R70" s="1"/>
      <c r="S70" s="19">
        <v>598.39999999993597</v>
      </c>
      <c r="T70" s="20">
        <v>33</v>
      </c>
      <c r="U70" s="32" t="s">
        <v>125</v>
      </c>
      <c r="V70" s="11" t="s">
        <v>154</v>
      </c>
      <c r="W70" s="1"/>
      <c r="X70" s="19">
        <v>2729.799999999992</v>
      </c>
      <c r="Y70" s="20">
        <v>33</v>
      </c>
      <c r="Z70" s="32"/>
      <c r="AA70" s="17"/>
      <c r="AB70" s="1"/>
      <c r="AC70" s="19"/>
      <c r="AD70" s="20"/>
      <c r="AE70" s="32"/>
      <c r="AF70" s="11"/>
      <c r="AG70" s="1"/>
      <c r="AH70" s="19"/>
      <c r="AI70" s="28"/>
      <c r="AJ70" s="32"/>
      <c r="AK70" s="17"/>
      <c r="AL70" s="1"/>
      <c r="AM70" s="19"/>
      <c r="AN70" s="28"/>
      <c r="AO70" s="32"/>
      <c r="AP70" s="17"/>
      <c r="AQ70" s="1"/>
      <c r="AR70" s="19"/>
      <c r="AS70" s="20"/>
      <c r="AT70" s="32"/>
      <c r="AU70" s="17"/>
      <c r="AV70" s="1"/>
      <c r="AW70" s="19"/>
      <c r="AX70" s="20"/>
      <c r="AY70" s="32"/>
      <c r="AZ70" s="17"/>
      <c r="BA70" s="12"/>
      <c r="BB70" s="19"/>
      <c r="BC70" s="28"/>
      <c r="BD70" s="8"/>
      <c r="BE70" s="1"/>
      <c r="BF70" s="9"/>
      <c r="BG70" s="10"/>
    </row>
    <row r="71" spans="1:59" ht="15.75">
      <c r="A71" s="32" t="s">
        <v>127</v>
      </c>
      <c r="B71" s="11" t="s">
        <v>165</v>
      </c>
      <c r="C71" s="1"/>
      <c r="D71" s="19">
        <v>179</v>
      </c>
      <c r="E71" s="20">
        <v>32</v>
      </c>
      <c r="F71" s="32" t="s">
        <v>127</v>
      </c>
      <c r="G71" s="11" t="s">
        <v>179</v>
      </c>
      <c r="H71" s="1"/>
      <c r="I71" s="19">
        <v>210.5</v>
      </c>
      <c r="J71" s="20">
        <v>32</v>
      </c>
      <c r="K71" s="32" t="s">
        <v>127</v>
      </c>
      <c r="L71" s="17" t="s">
        <v>143</v>
      </c>
      <c r="M71" s="1"/>
      <c r="N71" s="19">
        <v>424.6</v>
      </c>
      <c r="O71" s="20">
        <v>32</v>
      </c>
      <c r="P71" s="32" t="s">
        <v>127</v>
      </c>
      <c r="Q71" s="11" t="s">
        <v>43</v>
      </c>
      <c r="R71" s="1"/>
      <c r="S71" s="19">
        <v>580.49999999995634</v>
      </c>
      <c r="T71" s="20">
        <v>32</v>
      </c>
      <c r="U71" s="32" t="s">
        <v>127</v>
      </c>
      <c r="V71" s="11" t="s">
        <v>176</v>
      </c>
      <c r="W71" s="1"/>
      <c r="X71" s="19">
        <v>2725.700000000008</v>
      </c>
      <c r="Y71" s="20">
        <v>32</v>
      </c>
      <c r="Z71" s="32"/>
      <c r="AA71" s="11"/>
      <c r="AB71" s="1"/>
      <c r="AC71" s="19"/>
      <c r="AD71" s="20"/>
      <c r="AE71" s="32"/>
      <c r="AF71" s="17"/>
      <c r="AG71" s="1"/>
      <c r="AH71" s="19"/>
      <c r="AI71" s="28"/>
      <c r="AJ71" s="32"/>
      <c r="AK71" s="29"/>
      <c r="AL71" s="1"/>
      <c r="AM71" s="19"/>
      <c r="AN71" s="28"/>
      <c r="AO71" s="32"/>
      <c r="AP71" s="11"/>
      <c r="AQ71" s="1"/>
      <c r="AR71" s="19"/>
      <c r="AS71" s="20"/>
      <c r="AT71" s="32"/>
      <c r="AU71" s="29"/>
      <c r="AV71" s="1"/>
      <c r="AW71" s="19"/>
      <c r="AX71" s="20"/>
      <c r="AY71" s="32"/>
      <c r="AZ71" s="11"/>
      <c r="BA71" s="1"/>
      <c r="BB71" s="19"/>
      <c r="BC71" s="28"/>
      <c r="BD71" s="8"/>
      <c r="BE71" s="1"/>
      <c r="BF71" s="9"/>
      <c r="BG71" s="10"/>
    </row>
    <row r="72" spans="1:59" ht="15.75">
      <c r="A72" s="32" t="s">
        <v>129</v>
      </c>
      <c r="B72" s="11" t="s">
        <v>168</v>
      </c>
      <c r="C72" s="1"/>
      <c r="D72" s="19">
        <v>176.5</v>
      </c>
      <c r="E72" s="20">
        <v>31</v>
      </c>
      <c r="F72" s="32" t="s">
        <v>129</v>
      </c>
      <c r="G72" s="17" t="s">
        <v>177</v>
      </c>
      <c r="H72" s="1"/>
      <c r="I72" s="19">
        <v>207.5</v>
      </c>
      <c r="J72" s="20">
        <v>31</v>
      </c>
      <c r="K72" s="32" t="s">
        <v>129</v>
      </c>
      <c r="L72" s="17" t="s">
        <v>160</v>
      </c>
      <c r="M72" s="11"/>
      <c r="N72" s="19">
        <v>420.09999999999997</v>
      </c>
      <c r="O72" s="20">
        <v>31</v>
      </c>
      <c r="P72" s="32" t="s">
        <v>129</v>
      </c>
      <c r="Q72" s="17" t="s">
        <v>36</v>
      </c>
      <c r="R72" s="11"/>
      <c r="S72" s="19">
        <v>580.29999999997528</v>
      </c>
      <c r="T72" s="20">
        <v>31</v>
      </c>
      <c r="U72" s="32" t="s">
        <v>129</v>
      </c>
      <c r="V72" s="11" t="s">
        <v>159</v>
      </c>
      <c r="W72" s="1"/>
      <c r="X72" s="19">
        <v>2713.0999999999949</v>
      </c>
      <c r="Y72" s="20">
        <v>31</v>
      </c>
      <c r="Z72" s="32"/>
      <c r="AA72" s="11"/>
      <c r="AB72" s="11"/>
      <c r="AC72" s="19"/>
      <c r="AD72" s="20"/>
      <c r="AE72" s="32"/>
      <c r="AF72" s="11"/>
      <c r="AG72" s="1"/>
      <c r="AH72" s="19"/>
      <c r="AI72" s="28"/>
      <c r="AJ72" s="32"/>
      <c r="AK72" s="11"/>
      <c r="AL72" s="11"/>
      <c r="AM72" s="19"/>
      <c r="AN72" s="28"/>
      <c r="AO72" s="32"/>
      <c r="AP72" s="11"/>
      <c r="AQ72" s="1"/>
      <c r="AR72" s="19"/>
      <c r="AS72" s="20"/>
      <c r="AT72" s="32"/>
      <c r="AU72" s="11"/>
      <c r="AV72" s="11"/>
      <c r="AW72" s="19"/>
      <c r="AX72" s="20"/>
      <c r="AY72" s="32"/>
      <c r="AZ72" s="11"/>
      <c r="BA72" s="1"/>
      <c r="BB72" s="19"/>
      <c r="BC72" s="28"/>
      <c r="BD72" s="8"/>
      <c r="BE72" s="13"/>
      <c r="BF72" s="9"/>
      <c r="BG72" s="10"/>
    </row>
    <row r="73" spans="1:59" ht="15.75">
      <c r="A73" s="32" t="s">
        <v>131</v>
      </c>
      <c r="B73" s="11" t="s">
        <v>23</v>
      </c>
      <c r="C73" s="1"/>
      <c r="D73" s="19">
        <v>173.5</v>
      </c>
      <c r="E73" s="20">
        <v>30</v>
      </c>
      <c r="F73" s="32" t="s">
        <v>131</v>
      </c>
      <c r="G73" s="17" t="s">
        <v>140</v>
      </c>
      <c r="H73" s="11"/>
      <c r="I73" s="19">
        <v>202.5</v>
      </c>
      <c r="J73" s="20">
        <v>30</v>
      </c>
      <c r="K73" s="32" t="s">
        <v>131</v>
      </c>
      <c r="L73" s="17" t="s">
        <v>162</v>
      </c>
      <c r="M73" s="1"/>
      <c r="N73" s="19">
        <v>418</v>
      </c>
      <c r="O73" s="20">
        <v>30</v>
      </c>
      <c r="P73" s="32" t="s">
        <v>131</v>
      </c>
      <c r="Q73" s="17" t="s">
        <v>16</v>
      </c>
      <c r="R73" s="1"/>
      <c r="S73" s="19">
        <v>579.60000000012008</v>
      </c>
      <c r="T73" s="20">
        <v>30</v>
      </c>
      <c r="U73" s="32" t="s">
        <v>131</v>
      </c>
      <c r="V73" s="11" t="s">
        <v>174</v>
      </c>
      <c r="W73" s="11"/>
      <c r="X73" s="19">
        <v>2687.2000000000007</v>
      </c>
      <c r="Y73" s="20">
        <v>30</v>
      </c>
      <c r="Z73" s="32"/>
      <c r="AA73" s="29"/>
      <c r="AB73" s="1"/>
      <c r="AC73" s="19"/>
      <c r="AD73" s="20"/>
      <c r="AE73" s="32"/>
      <c r="AF73" s="11"/>
      <c r="AG73" s="11"/>
      <c r="AH73" s="19"/>
      <c r="AI73" s="28"/>
      <c r="AJ73" s="32"/>
      <c r="AK73" s="11"/>
      <c r="AL73" s="1"/>
      <c r="AM73" s="19"/>
      <c r="AN73" s="28"/>
      <c r="AO73" s="32"/>
      <c r="AP73" s="17"/>
      <c r="AQ73" s="11"/>
      <c r="AR73" s="19"/>
      <c r="AS73" s="20"/>
      <c r="AT73" s="32"/>
      <c r="AU73" s="17"/>
      <c r="AV73" s="1"/>
      <c r="AW73" s="19"/>
      <c r="AX73" s="20"/>
      <c r="AY73" s="32"/>
      <c r="AZ73" s="11"/>
      <c r="BA73" s="12"/>
      <c r="BB73" s="19"/>
      <c r="BC73" s="28"/>
      <c r="BD73" s="8"/>
      <c r="BE73" s="1"/>
      <c r="BF73" s="9"/>
      <c r="BG73" s="10"/>
    </row>
    <row r="74" spans="1:59" ht="15.75">
      <c r="A74" s="32" t="s">
        <v>133</v>
      </c>
      <c r="B74" s="29" t="s">
        <v>54</v>
      </c>
      <c r="C74" s="1"/>
      <c r="D74" s="19">
        <v>171.5</v>
      </c>
      <c r="E74" s="20">
        <v>29</v>
      </c>
      <c r="F74" s="32" t="s">
        <v>133</v>
      </c>
      <c r="G74" s="17" t="s">
        <v>84</v>
      </c>
      <c r="H74" s="1"/>
      <c r="I74" s="19">
        <v>200.5</v>
      </c>
      <c r="J74" s="20">
        <v>29</v>
      </c>
      <c r="K74" s="32" t="s">
        <v>133</v>
      </c>
      <c r="L74" s="11" t="s">
        <v>8</v>
      </c>
      <c r="N74" s="19">
        <v>417.5</v>
      </c>
      <c r="O74" s="20">
        <v>29</v>
      </c>
      <c r="P74" s="32" t="s">
        <v>133</v>
      </c>
      <c r="Q74" s="18" t="s">
        <v>52</v>
      </c>
      <c r="R74" s="11"/>
      <c r="S74" s="19">
        <v>572.20000000002335</v>
      </c>
      <c r="T74" s="20">
        <v>29</v>
      </c>
      <c r="U74" s="32" t="s">
        <v>133</v>
      </c>
      <c r="V74" s="11" t="s">
        <v>165</v>
      </c>
      <c r="X74" s="19">
        <v>2633.8000000000065</v>
      </c>
      <c r="Y74" s="20">
        <v>29</v>
      </c>
      <c r="Z74" s="32"/>
      <c r="AA74" s="17"/>
      <c r="AB74" s="11"/>
      <c r="AC74" s="19"/>
      <c r="AD74" s="20"/>
      <c r="AE74" s="32"/>
      <c r="AF74" s="17"/>
      <c r="AH74" s="19"/>
      <c r="AI74" s="28"/>
      <c r="AJ74" s="32"/>
      <c r="AK74" s="11"/>
      <c r="AL74" s="11"/>
      <c r="AM74" s="19"/>
      <c r="AN74" s="28"/>
      <c r="AO74" s="32"/>
      <c r="AP74" s="17"/>
      <c r="AR74" s="19"/>
      <c r="AS74" s="20"/>
      <c r="AT74" s="32"/>
      <c r="AU74" s="17"/>
      <c r="AV74" s="11"/>
      <c r="AW74" s="19"/>
      <c r="AX74" s="20"/>
      <c r="AY74" s="32"/>
      <c r="AZ74" s="11"/>
      <c r="BA74" s="1"/>
      <c r="BB74" s="19"/>
      <c r="BC74" s="28"/>
      <c r="BD74" s="8"/>
      <c r="BE74" s="1"/>
      <c r="BF74" s="9"/>
      <c r="BG74" s="10"/>
    </row>
    <row r="75" spans="1:59">
      <c r="A75" s="32" t="s">
        <v>144</v>
      </c>
      <c r="B75" s="29" t="s">
        <v>73</v>
      </c>
      <c r="C75" s="1"/>
      <c r="D75" s="19">
        <v>169.5</v>
      </c>
      <c r="E75" s="20">
        <v>28</v>
      </c>
      <c r="F75" s="32" t="s">
        <v>144</v>
      </c>
      <c r="G75" s="11" t="s">
        <v>168</v>
      </c>
      <c r="H75" s="1"/>
      <c r="I75" s="19">
        <v>198.5</v>
      </c>
      <c r="J75" s="20">
        <v>28</v>
      </c>
      <c r="K75" s="32" t="s">
        <v>144</v>
      </c>
      <c r="L75" s="17" t="s">
        <v>45</v>
      </c>
      <c r="N75" s="19">
        <v>416.9</v>
      </c>
      <c r="O75" s="20">
        <v>28</v>
      </c>
      <c r="P75" s="32" t="s">
        <v>144</v>
      </c>
      <c r="Q75" s="17" t="s">
        <v>116</v>
      </c>
      <c r="R75" s="11"/>
      <c r="S75" s="19">
        <v>571.89999999991994</v>
      </c>
      <c r="T75" s="20">
        <v>28</v>
      </c>
      <c r="U75" s="32" t="s">
        <v>144</v>
      </c>
      <c r="V75" s="11" t="s">
        <v>179</v>
      </c>
      <c r="X75" s="19">
        <v>2622.2000000000044</v>
      </c>
      <c r="Y75" s="20">
        <v>37</v>
      </c>
      <c r="Z75" s="32"/>
      <c r="AA75" s="11"/>
      <c r="AB75" s="11"/>
      <c r="AC75" s="19"/>
      <c r="AD75" s="20"/>
      <c r="AE75" s="32"/>
      <c r="AF75" s="11"/>
      <c r="AH75" s="19"/>
      <c r="AI75" s="28"/>
      <c r="AJ75" s="32"/>
      <c r="AK75" s="11"/>
      <c r="AL75" s="11"/>
      <c r="AM75" s="19"/>
      <c r="AN75" s="28"/>
      <c r="AO75" s="32"/>
      <c r="AP75" s="17"/>
      <c r="AR75" s="19"/>
      <c r="AS75" s="20"/>
      <c r="AT75" s="32"/>
      <c r="AU75" s="17"/>
      <c r="AV75" s="11"/>
      <c r="AW75" s="19"/>
      <c r="AX75" s="20"/>
      <c r="AY75" s="32"/>
      <c r="AZ75" s="29"/>
      <c r="BB75" s="19"/>
      <c r="BC75" s="28"/>
    </row>
    <row r="76" spans="1:59">
      <c r="A76" s="32" t="s">
        <v>145</v>
      </c>
      <c r="B76" s="29" t="s">
        <v>38</v>
      </c>
      <c r="D76" s="19">
        <v>169</v>
      </c>
      <c r="E76" s="20">
        <v>27</v>
      </c>
      <c r="F76" s="32" t="s">
        <v>145</v>
      </c>
      <c r="G76" s="11" t="s">
        <v>175</v>
      </c>
      <c r="H76" s="11"/>
      <c r="I76" s="19">
        <v>197.5</v>
      </c>
      <c r="J76" s="20">
        <v>27</v>
      </c>
      <c r="K76" s="32" t="s">
        <v>145</v>
      </c>
      <c r="L76" s="17" t="s">
        <v>177</v>
      </c>
      <c r="N76" s="19">
        <v>412.8</v>
      </c>
      <c r="O76" s="20">
        <v>27</v>
      </c>
      <c r="P76" s="32" t="s">
        <v>145</v>
      </c>
      <c r="Q76" s="11" t="s">
        <v>107</v>
      </c>
      <c r="R76" s="11"/>
      <c r="S76" s="19">
        <v>531.90000000001828</v>
      </c>
      <c r="T76" s="20">
        <v>27</v>
      </c>
      <c r="U76" s="32" t="s">
        <v>145</v>
      </c>
      <c r="V76" s="17" t="s">
        <v>101</v>
      </c>
      <c r="X76" s="19">
        <v>2597.0999999999913</v>
      </c>
      <c r="Y76" s="20">
        <v>27</v>
      </c>
      <c r="Z76" s="32"/>
      <c r="AA76" s="11"/>
      <c r="AB76" s="11"/>
      <c r="AC76" s="19"/>
      <c r="AD76" s="20"/>
      <c r="AE76" s="32"/>
      <c r="AF76" s="17"/>
      <c r="AH76" s="19"/>
      <c r="AI76" s="28"/>
      <c r="AJ76" s="32"/>
      <c r="AK76" s="29"/>
      <c r="AL76" s="11"/>
      <c r="AM76" s="19"/>
      <c r="AN76" s="28"/>
      <c r="AO76" s="32"/>
      <c r="AP76" s="17"/>
      <c r="AR76" s="19"/>
      <c r="AS76" s="20"/>
      <c r="AT76" s="32"/>
      <c r="AU76" s="11"/>
      <c r="AV76" s="11"/>
      <c r="AW76" s="19"/>
      <c r="AX76" s="20"/>
      <c r="AY76" s="32"/>
      <c r="AZ76" s="17"/>
      <c r="BB76" s="19"/>
      <c r="BC76" s="28"/>
    </row>
    <row r="77" spans="1:59">
      <c r="A77" s="32" t="s">
        <v>146</v>
      </c>
      <c r="B77" s="11" t="s">
        <v>56</v>
      </c>
      <c r="C77" s="1"/>
      <c r="D77" s="19">
        <v>168</v>
      </c>
      <c r="E77" s="20">
        <v>26</v>
      </c>
      <c r="F77" s="32" t="s">
        <v>146</v>
      </c>
      <c r="G77" s="11" t="s">
        <v>109</v>
      </c>
      <c r="I77" s="19">
        <v>195.5</v>
      </c>
      <c r="J77" s="20">
        <v>26</v>
      </c>
      <c r="K77" s="32" t="s">
        <v>146</v>
      </c>
      <c r="L77" s="29" t="s">
        <v>80</v>
      </c>
      <c r="N77" s="19">
        <v>409.09999999999997</v>
      </c>
      <c r="O77" s="20">
        <v>26</v>
      </c>
      <c r="P77" s="32" t="s">
        <v>146</v>
      </c>
      <c r="Q77" s="17" t="s">
        <v>137</v>
      </c>
      <c r="R77" s="11"/>
      <c r="S77" s="19">
        <v>530.20000000000368</v>
      </c>
      <c r="T77" s="20">
        <v>26</v>
      </c>
      <c r="U77" s="32" t="s">
        <v>146</v>
      </c>
      <c r="V77" s="11" t="s">
        <v>169</v>
      </c>
      <c r="X77" s="19">
        <v>2593.5</v>
      </c>
      <c r="Y77" s="20">
        <v>26</v>
      </c>
      <c r="Z77" s="32"/>
      <c r="AA77" s="11"/>
      <c r="AB77" s="11"/>
      <c r="AC77" s="19"/>
      <c r="AD77" s="20"/>
      <c r="AE77" s="32"/>
      <c r="AF77" s="17"/>
      <c r="AH77" s="19"/>
      <c r="AI77" s="28"/>
      <c r="AJ77" s="32"/>
      <c r="AK77" s="11"/>
      <c r="AL77" s="11"/>
      <c r="AM77" s="19"/>
      <c r="AN77" s="28"/>
      <c r="AO77" s="32"/>
      <c r="AP77" s="29"/>
      <c r="AR77" s="19"/>
      <c r="AS77" s="20"/>
      <c r="AT77" s="32"/>
      <c r="AU77" s="11"/>
      <c r="AV77" s="11"/>
      <c r="AW77" s="19"/>
      <c r="AX77" s="20"/>
      <c r="AY77" s="32"/>
      <c r="AZ77" s="17"/>
      <c r="BB77" s="19"/>
      <c r="BC77" s="28"/>
    </row>
    <row r="78" spans="1:59">
      <c r="A78" s="32" t="s">
        <v>147</v>
      </c>
      <c r="B78" s="11" t="s">
        <v>31</v>
      </c>
      <c r="C78" s="1"/>
      <c r="D78" s="19">
        <v>164.5</v>
      </c>
      <c r="E78" s="20">
        <v>25</v>
      </c>
      <c r="F78" s="32" t="s">
        <v>147</v>
      </c>
      <c r="G78" s="11" t="s">
        <v>176</v>
      </c>
      <c r="I78" s="19">
        <v>194</v>
      </c>
      <c r="J78" s="20">
        <v>25</v>
      </c>
      <c r="K78" s="32" t="s">
        <v>147</v>
      </c>
      <c r="L78" s="17" t="s">
        <v>153</v>
      </c>
      <c r="M78" s="1"/>
      <c r="N78" s="19">
        <v>402</v>
      </c>
      <c r="O78" s="20">
        <v>25</v>
      </c>
      <c r="P78" s="32" t="s">
        <v>147</v>
      </c>
      <c r="Q78" s="17" t="s">
        <v>6</v>
      </c>
      <c r="R78" s="1"/>
      <c r="S78" s="19">
        <v>525.30000000008818</v>
      </c>
      <c r="T78" s="20">
        <v>25</v>
      </c>
      <c r="U78" s="32" t="s">
        <v>147</v>
      </c>
      <c r="V78" s="17" t="s">
        <v>137</v>
      </c>
      <c r="W78" s="1"/>
      <c r="X78" s="19">
        <v>2563.9000000000051</v>
      </c>
      <c r="Y78" s="20">
        <v>25</v>
      </c>
      <c r="Z78" s="32"/>
      <c r="AA78" s="17"/>
      <c r="AB78" s="1"/>
      <c r="AC78" s="19"/>
      <c r="AD78" s="20"/>
      <c r="AE78" s="32"/>
      <c r="AF78" s="17"/>
      <c r="AG78" s="1"/>
      <c r="AH78" s="19"/>
      <c r="AI78" s="28"/>
      <c r="AJ78" s="32"/>
      <c r="AK78" s="17"/>
      <c r="AL78" s="1"/>
      <c r="AM78" s="19"/>
      <c r="AN78" s="28"/>
      <c r="AO78" s="32"/>
      <c r="AP78" s="11"/>
      <c r="AQ78" s="1"/>
      <c r="AR78" s="19"/>
      <c r="AS78" s="20"/>
      <c r="AT78" s="32"/>
      <c r="AU78" s="29"/>
      <c r="AV78" s="1"/>
      <c r="AW78" s="19"/>
      <c r="AX78" s="20"/>
      <c r="AY78" s="32"/>
      <c r="AZ78" s="11"/>
      <c r="BB78" s="19"/>
      <c r="BC78" s="28"/>
    </row>
    <row r="79" spans="1:59">
      <c r="A79" s="32" t="s">
        <v>149</v>
      </c>
      <c r="B79" s="17" t="s">
        <v>177</v>
      </c>
      <c r="C79" s="1"/>
      <c r="D79" s="19">
        <v>164</v>
      </c>
      <c r="E79" s="20">
        <v>24</v>
      </c>
      <c r="F79" s="32" t="s">
        <v>149</v>
      </c>
      <c r="G79" s="11" t="s">
        <v>111</v>
      </c>
      <c r="H79" s="11"/>
      <c r="I79" s="19">
        <v>193</v>
      </c>
      <c r="J79" s="20">
        <v>24</v>
      </c>
      <c r="K79" s="32" t="s">
        <v>149</v>
      </c>
      <c r="L79" s="11" t="s">
        <v>18</v>
      </c>
      <c r="M79" s="1"/>
      <c r="N79" s="19">
        <v>394.8</v>
      </c>
      <c r="O79" s="20">
        <v>24</v>
      </c>
      <c r="P79" s="32" t="s">
        <v>149</v>
      </c>
      <c r="Q79" s="11" t="s">
        <v>111</v>
      </c>
      <c r="S79" s="19">
        <v>519.70000000000948</v>
      </c>
      <c r="T79" s="20">
        <v>24</v>
      </c>
      <c r="U79" s="32" t="s">
        <v>149</v>
      </c>
      <c r="V79" s="17" t="s">
        <v>132</v>
      </c>
      <c r="W79" s="1"/>
      <c r="X79" s="19">
        <v>2542.1000000000022</v>
      </c>
      <c r="Y79" s="20">
        <v>24</v>
      </c>
      <c r="Z79" s="32"/>
      <c r="AA79" s="29"/>
      <c r="AC79" s="19"/>
      <c r="AD79" s="20"/>
      <c r="AE79" s="32"/>
      <c r="AF79" s="11"/>
      <c r="AG79" s="1"/>
      <c r="AH79" s="19"/>
      <c r="AI79" s="28"/>
      <c r="AJ79" s="32"/>
      <c r="AK79" s="17"/>
      <c r="AM79" s="19"/>
      <c r="AN79" s="28"/>
      <c r="AO79" s="32"/>
      <c r="AP79" s="11"/>
      <c r="AQ79" s="1"/>
      <c r="AR79" s="19"/>
      <c r="AS79" s="20"/>
      <c r="AT79" s="32"/>
      <c r="AU79" s="11"/>
      <c r="AW79" s="19"/>
      <c r="AX79" s="20"/>
      <c r="AY79" s="32"/>
      <c r="AZ79" s="11"/>
      <c r="BB79" s="19"/>
      <c r="BC79" s="28"/>
    </row>
    <row r="80" spans="1:59">
      <c r="A80" s="32" t="s">
        <v>150</v>
      </c>
      <c r="B80" s="17" t="s">
        <v>71</v>
      </c>
      <c r="C80" s="1"/>
      <c r="D80" s="19">
        <v>159</v>
      </c>
      <c r="E80" s="20">
        <v>23</v>
      </c>
      <c r="F80" s="32" t="s">
        <v>150</v>
      </c>
      <c r="G80" s="29" t="s">
        <v>96</v>
      </c>
      <c r="H80" s="11"/>
      <c r="I80" s="19">
        <v>188</v>
      </c>
      <c r="J80" s="20">
        <v>23</v>
      </c>
      <c r="K80" s="32" t="s">
        <v>150</v>
      </c>
      <c r="L80" s="29" t="s">
        <v>54</v>
      </c>
      <c r="M80" s="11"/>
      <c r="N80" s="19">
        <v>394.7</v>
      </c>
      <c r="O80" s="20">
        <v>23</v>
      </c>
      <c r="P80" s="32" t="s">
        <v>150</v>
      </c>
      <c r="Q80" s="17" t="s">
        <v>118</v>
      </c>
      <c r="S80" s="19">
        <v>519.50000000001887</v>
      </c>
      <c r="T80" s="20">
        <v>23</v>
      </c>
      <c r="U80" s="32" t="s">
        <v>150</v>
      </c>
      <c r="V80" s="17" t="s">
        <v>148</v>
      </c>
      <c r="W80" s="11"/>
      <c r="X80" s="19">
        <v>2513.3000000000029</v>
      </c>
      <c r="Y80" s="20">
        <v>23</v>
      </c>
      <c r="Z80" s="32"/>
      <c r="AA80" s="17"/>
      <c r="AC80" s="19"/>
      <c r="AD80" s="20"/>
      <c r="AE80" s="32"/>
      <c r="AF80" s="11"/>
      <c r="AG80" s="11"/>
      <c r="AH80" s="19"/>
      <c r="AI80" s="28"/>
      <c r="AJ80" s="32"/>
      <c r="AK80" s="17"/>
      <c r="AM80" s="19"/>
      <c r="AN80" s="28"/>
      <c r="AO80" s="32"/>
      <c r="AP80" s="11"/>
      <c r="AQ80" s="11"/>
      <c r="AR80" s="19"/>
      <c r="AS80" s="20"/>
      <c r="AT80" s="32"/>
      <c r="AU80" s="11"/>
      <c r="AW80" s="19"/>
      <c r="AX80" s="20"/>
      <c r="AY80" s="32"/>
      <c r="AZ80" s="17"/>
      <c r="BB80" s="19"/>
      <c r="BC80" s="28"/>
    </row>
    <row r="81" spans="1:55">
      <c r="A81" s="32" t="s">
        <v>151</v>
      </c>
      <c r="B81" s="17" t="s">
        <v>142</v>
      </c>
      <c r="C81" s="1"/>
      <c r="D81" s="19">
        <v>158</v>
      </c>
      <c r="E81" s="20">
        <v>22</v>
      </c>
      <c r="F81" s="32" t="s">
        <v>151</v>
      </c>
      <c r="G81" s="11" t="s">
        <v>14</v>
      </c>
      <c r="I81" s="19">
        <v>187.5</v>
      </c>
      <c r="J81" s="20">
        <v>22</v>
      </c>
      <c r="K81" s="32" t="s">
        <v>151</v>
      </c>
      <c r="L81" s="11" t="s">
        <v>23</v>
      </c>
      <c r="M81" s="11"/>
      <c r="N81" s="19">
        <v>394.6</v>
      </c>
      <c r="O81" s="20">
        <v>22</v>
      </c>
      <c r="P81" s="32" t="s">
        <v>151</v>
      </c>
      <c r="Q81" s="11" t="s">
        <v>163</v>
      </c>
      <c r="S81" s="19">
        <v>516.90000000000805</v>
      </c>
      <c r="T81" s="20">
        <v>22</v>
      </c>
      <c r="U81" s="32" t="s">
        <v>151</v>
      </c>
      <c r="V81" s="17" t="s">
        <v>71</v>
      </c>
      <c r="W81" s="11"/>
      <c r="X81" s="19">
        <v>2502.6999999999971</v>
      </c>
      <c r="Y81" s="20">
        <v>27</v>
      </c>
      <c r="Z81" s="32"/>
      <c r="AA81" s="11"/>
      <c r="AC81" s="19"/>
      <c r="AD81" s="20"/>
      <c r="AE81" s="32"/>
      <c r="AF81" s="17"/>
      <c r="AG81" s="11"/>
      <c r="AH81" s="19"/>
      <c r="AI81" s="28"/>
      <c r="AJ81" s="32"/>
      <c r="AK81" s="17"/>
      <c r="AM81" s="19"/>
      <c r="AN81" s="28"/>
      <c r="AO81" s="32"/>
      <c r="AP81" s="11"/>
      <c r="AQ81" s="11"/>
      <c r="AR81" s="19"/>
      <c r="AS81" s="20"/>
      <c r="AT81" s="32"/>
      <c r="AU81" s="11"/>
      <c r="AW81" s="19"/>
      <c r="AX81" s="20"/>
      <c r="AY81" s="32"/>
      <c r="AZ81" s="17"/>
      <c r="BB81" s="19"/>
      <c r="BC81" s="28"/>
    </row>
    <row r="82" spans="1:55">
      <c r="A82" s="32" t="s">
        <v>152</v>
      </c>
      <c r="B82" s="17" t="s">
        <v>138</v>
      </c>
      <c r="C82" s="11"/>
      <c r="D82" s="19">
        <v>157</v>
      </c>
      <c r="E82" s="20">
        <v>21</v>
      </c>
      <c r="F82" s="32" t="s">
        <v>152</v>
      </c>
      <c r="G82" s="17" t="s">
        <v>116</v>
      </c>
      <c r="I82" s="19">
        <v>183.5</v>
      </c>
      <c r="J82" s="20">
        <v>21</v>
      </c>
      <c r="K82" s="32" t="s">
        <v>152</v>
      </c>
      <c r="L82" s="11" t="s">
        <v>107</v>
      </c>
      <c r="N82" s="19">
        <v>389.2</v>
      </c>
      <c r="O82" s="20">
        <v>21</v>
      </c>
      <c r="P82" s="32" t="s">
        <v>152</v>
      </c>
      <c r="Q82" s="17" t="s">
        <v>69</v>
      </c>
      <c r="S82" s="19">
        <v>504.10000000004732</v>
      </c>
      <c r="T82" s="20">
        <v>21</v>
      </c>
      <c r="U82" s="32" t="s">
        <v>152</v>
      </c>
      <c r="V82" s="17" t="s">
        <v>177</v>
      </c>
      <c r="X82" s="19">
        <v>2464.2000000000044</v>
      </c>
      <c r="Y82" s="20">
        <v>24</v>
      </c>
      <c r="Z82" s="32"/>
      <c r="AA82" s="11"/>
      <c r="AC82" s="19"/>
      <c r="AD82" s="20"/>
      <c r="AE82" s="32"/>
      <c r="AF82" s="17"/>
      <c r="AH82" s="19"/>
      <c r="AI82" s="28"/>
      <c r="AJ82" s="32"/>
      <c r="AK82" s="17"/>
      <c r="AM82" s="19"/>
      <c r="AN82" s="28"/>
      <c r="AO82" s="32"/>
      <c r="AP82" s="29"/>
      <c r="AR82" s="19"/>
      <c r="AS82" s="20"/>
      <c r="AT82" s="32"/>
      <c r="AU82" s="18"/>
      <c r="AW82" s="19"/>
      <c r="AX82" s="20"/>
      <c r="AY82" s="32"/>
      <c r="AZ82" s="11"/>
      <c r="BB82" s="19"/>
      <c r="BC82" s="28"/>
    </row>
    <row r="83" spans="1:55">
      <c r="A83" s="32" t="s">
        <v>186</v>
      </c>
      <c r="B83" s="11" t="s">
        <v>167</v>
      </c>
      <c r="C83" s="1"/>
      <c r="D83" s="19">
        <v>153</v>
      </c>
      <c r="E83" s="20">
        <v>20</v>
      </c>
      <c r="F83" s="32" t="s">
        <v>186</v>
      </c>
      <c r="G83" s="17" t="s">
        <v>94</v>
      </c>
      <c r="H83" s="1"/>
      <c r="I83" s="19">
        <v>183</v>
      </c>
      <c r="J83" s="20">
        <v>20</v>
      </c>
      <c r="K83" s="32" t="s">
        <v>186</v>
      </c>
      <c r="L83" s="17" t="s">
        <v>92</v>
      </c>
      <c r="M83" s="1"/>
      <c r="N83" s="19">
        <v>388.55</v>
      </c>
      <c r="O83" s="20">
        <v>20</v>
      </c>
      <c r="P83" s="32" t="s">
        <v>186</v>
      </c>
      <c r="Q83" s="11" t="s">
        <v>50</v>
      </c>
      <c r="S83" s="19">
        <v>497.80000000004367</v>
      </c>
      <c r="T83" s="20">
        <v>20</v>
      </c>
      <c r="U83" s="32" t="s">
        <v>186</v>
      </c>
      <c r="V83" s="29" t="s">
        <v>73</v>
      </c>
      <c r="W83" s="1"/>
      <c r="X83" s="19">
        <v>2446.6999999999898</v>
      </c>
      <c r="Y83" s="20">
        <v>20</v>
      </c>
      <c r="Z83" s="32"/>
      <c r="AA83" s="11"/>
      <c r="AC83" s="19"/>
      <c r="AD83" s="20"/>
      <c r="AE83" s="32"/>
      <c r="AF83" s="17"/>
      <c r="AG83" s="1"/>
      <c r="AH83" s="19"/>
      <c r="AI83" s="28"/>
      <c r="AJ83" s="32"/>
      <c r="AK83" s="11"/>
      <c r="AM83" s="19"/>
      <c r="AN83" s="28"/>
      <c r="AO83" s="32"/>
      <c r="AP83" s="17"/>
      <c r="AQ83" s="1"/>
      <c r="AR83" s="19"/>
      <c r="AS83" s="20"/>
      <c r="AT83" s="32"/>
      <c r="AU83" s="17"/>
      <c r="AW83" s="19"/>
      <c r="AX83" s="20"/>
      <c r="AY83" s="32"/>
      <c r="AZ83" s="11"/>
      <c r="BB83" s="19"/>
      <c r="BC83" s="28"/>
    </row>
    <row r="84" spans="1:55">
      <c r="A84" s="32" t="s">
        <v>187</v>
      </c>
      <c r="B84" s="17" t="s">
        <v>101</v>
      </c>
      <c r="C84" s="1"/>
      <c r="D84" s="19">
        <v>150.5</v>
      </c>
      <c r="E84" s="20">
        <v>19</v>
      </c>
      <c r="F84" s="32" t="s">
        <v>187</v>
      </c>
      <c r="G84" s="11" t="s">
        <v>157</v>
      </c>
      <c r="H84" s="1"/>
      <c r="I84" s="19">
        <v>181.5</v>
      </c>
      <c r="J84" s="20">
        <v>19</v>
      </c>
      <c r="K84" s="32" t="s">
        <v>187</v>
      </c>
      <c r="L84" s="11" t="s">
        <v>167</v>
      </c>
      <c r="M84" s="1"/>
      <c r="N84" s="19">
        <v>382.8</v>
      </c>
      <c r="O84" s="20">
        <v>19</v>
      </c>
      <c r="P84" s="32" t="s">
        <v>187</v>
      </c>
      <c r="Q84" s="17" t="s">
        <v>128</v>
      </c>
      <c r="S84" s="19">
        <v>495.69999999998544</v>
      </c>
      <c r="T84" s="20">
        <v>19</v>
      </c>
      <c r="U84" s="32" t="s">
        <v>187</v>
      </c>
      <c r="V84" s="11" t="s">
        <v>23</v>
      </c>
      <c r="W84" s="1"/>
      <c r="X84" s="19">
        <v>2321.5000000000036</v>
      </c>
      <c r="Y84" s="20">
        <v>19</v>
      </c>
      <c r="Z84" s="32"/>
      <c r="AA84" s="11"/>
      <c r="AC84" s="19"/>
      <c r="AD84" s="20"/>
      <c r="AE84" s="32"/>
      <c r="AF84" s="11"/>
      <c r="AG84" s="1"/>
      <c r="AH84" s="19"/>
      <c r="AI84" s="28"/>
      <c r="AJ84" s="32"/>
      <c r="AK84" s="17"/>
      <c r="AM84" s="19"/>
      <c r="AN84" s="28"/>
      <c r="AO84" s="32"/>
      <c r="AP84" s="17"/>
      <c r="AQ84" s="1"/>
      <c r="AR84" s="19"/>
      <c r="AS84" s="20"/>
      <c r="AT84" s="32"/>
      <c r="AU84" s="11"/>
      <c r="AW84" s="19"/>
      <c r="AX84" s="20"/>
      <c r="AY84" s="32"/>
      <c r="AZ84" s="11"/>
      <c r="BB84" s="19"/>
      <c r="BC84" s="28"/>
    </row>
    <row r="85" spans="1:55">
      <c r="A85" s="32" t="s">
        <v>188</v>
      </c>
      <c r="B85" s="17" t="s">
        <v>153</v>
      </c>
      <c r="D85" s="19">
        <v>148.5</v>
      </c>
      <c r="E85" s="20">
        <v>18</v>
      </c>
      <c r="F85" s="32" t="s">
        <v>188</v>
      </c>
      <c r="G85" s="17" t="s">
        <v>71</v>
      </c>
      <c r="I85" s="19">
        <v>180</v>
      </c>
      <c r="J85" s="20">
        <v>18</v>
      </c>
      <c r="K85" s="32" t="s">
        <v>188</v>
      </c>
      <c r="L85" s="29" t="s">
        <v>73</v>
      </c>
      <c r="M85" s="1"/>
      <c r="N85" s="19">
        <v>378.3</v>
      </c>
      <c r="O85" s="20">
        <v>18</v>
      </c>
      <c r="P85" s="32" t="s">
        <v>188</v>
      </c>
      <c r="Q85" s="11" t="s">
        <v>179</v>
      </c>
      <c r="S85" s="19">
        <v>489.89999999999128</v>
      </c>
      <c r="T85" s="20">
        <v>18</v>
      </c>
      <c r="U85" s="32" t="s">
        <v>188</v>
      </c>
      <c r="V85" s="29" t="s">
        <v>65</v>
      </c>
      <c r="W85" s="1"/>
      <c r="X85" s="19">
        <v>2266.8499999999949</v>
      </c>
      <c r="Y85" s="20">
        <v>18</v>
      </c>
      <c r="Z85" s="32"/>
      <c r="AA85" s="11"/>
      <c r="AC85" s="19"/>
      <c r="AD85" s="20"/>
      <c r="AE85" s="32"/>
      <c r="AF85" s="11"/>
      <c r="AG85" s="1"/>
      <c r="AH85" s="19"/>
      <c r="AI85" s="28"/>
      <c r="AJ85" s="32"/>
      <c r="AK85" s="11"/>
      <c r="AM85" s="19"/>
      <c r="AN85" s="28"/>
      <c r="AO85" s="32"/>
      <c r="AP85" s="11"/>
      <c r="AQ85" s="1"/>
      <c r="AR85" s="19"/>
      <c r="AS85" s="20"/>
      <c r="AT85" s="32"/>
      <c r="AU85" s="11"/>
      <c r="AW85" s="19"/>
      <c r="AX85" s="20"/>
      <c r="AY85" s="32"/>
      <c r="AZ85" s="17"/>
      <c r="BB85" s="19"/>
      <c r="BC85" s="28"/>
    </row>
    <row r="86" spans="1:55">
      <c r="A86" s="32" t="s">
        <v>189</v>
      </c>
      <c r="B86" s="17" t="s">
        <v>132</v>
      </c>
      <c r="C86" s="1"/>
      <c r="D86" s="19">
        <v>147</v>
      </c>
      <c r="E86" s="20">
        <v>17</v>
      </c>
      <c r="F86" s="32" t="s">
        <v>189</v>
      </c>
      <c r="G86" s="17" t="s">
        <v>69</v>
      </c>
      <c r="I86" s="19">
        <v>177.5</v>
      </c>
      <c r="J86" s="20">
        <v>17</v>
      </c>
      <c r="K86" s="32" t="s">
        <v>189</v>
      </c>
      <c r="L86" s="11" t="s">
        <v>158</v>
      </c>
      <c r="M86" s="1"/>
      <c r="N86" s="19">
        <v>370.4</v>
      </c>
      <c r="O86" s="20">
        <v>17</v>
      </c>
      <c r="P86" s="32" t="s">
        <v>189</v>
      </c>
      <c r="Q86" s="11" t="s">
        <v>77</v>
      </c>
      <c r="S86" s="19">
        <v>481.64999999989521</v>
      </c>
      <c r="T86" s="20">
        <v>17</v>
      </c>
      <c r="U86" s="32" t="s">
        <v>189</v>
      </c>
      <c r="V86" s="11" t="s">
        <v>157</v>
      </c>
      <c r="W86" s="1"/>
      <c r="X86" s="19">
        <v>2205.9000000000051</v>
      </c>
      <c r="Y86" s="20">
        <v>17</v>
      </c>
      <c r="Z86" s="32"/>
      <c r="AA86" s="17"/>
      <c r="AC86" s="19"/>
      <c r="AD86" s="20"/>
      <c r="AE86" s="32"/>
      <c r="AF86" s="17"/>
      <c r="AG86" s="1"/>
      <c r="AH86" s="19"/>
      <c r="AI86" s="28"/>
      <c r="AJ86" s="32"/>
      <c r="AK86" s="11"/>
      <c r="AM86" s="19"/>
      <c r="AN86" s="28"/>
      <c r="AO86" s="32"/>
      <c r="AP86" s="17"/>
      <c r="AQ86" s="1"/>
      <c r="AR86" s="19"/>
      <c r="AS86" s="20"/>
      <c r="AT86" s="32"/>
      <c r="AU86" s="11"/>
      <c r="AW86" s="19"/>
      <c r="AX86" s="20"/>
      <c r="AY86" s="32"/>
      <c r="AZ86" s="11"/>
      <c r="BB86" s="19"/>
      <c r="BC86" s="28"/>
    </row>
    <row r="87" spans="1:55">
      <c r="A87" s="32" t="s">
        <v>190</v>
      </c>
      <c r="B87" s="29" t="s">
        <v>65</v>
      </c>
      <c r="C87" s="11"/>
      <c r="D87" s="19">
        <v>145</v>
      </c>
      <c r="E87" s="20">
        <v>16</v>
      </c>
      <c r="F87" s="32" t="s">
        <v>190</v>
      </c>
      <c r="G87" s="29" t="s">
        <v>90</v>
      </c>
      <c r="I87" s="19">
        <v>176</v>
      </c>
      <c r="J87" s="20">
        <v>16</v>
      </c>
      <c r="K87" s="32" t="s">
        <v>190</v>
      </c>
      <c r="L87" s="11" t="s">
        <v>105</v>
      </c>
      <c r="M87" s="1"/>
      <c r="N87" s="19">
        <v>357.7</v>
      </c>
      <c r="O87" s="20">
        <v>16</v>
      </c>
      <c r="P87" s="32" t="s">
        <v>190</v>
      </c>
      <c r="Q87" s="29" t="s">
        <v>65</v>
      </c>
      <c r="R87" s="1"/>
      <c r="S87" s="19">
        <v>480.54999999998546</v>
      </c>
      <c r="T87" s="20">
        <v>16</v>
      </c>
      <c r="U87" s="32" t="s">
        <v>190</v>
      </c>
      <c r="V87" s="11" t="s">
        <v>8</v>
      </c>
      <c r="W87" s="1"/>
      <c r="X87" s="19">
        <v>2198.9000000000015</v>
      </c>
      <c r="Y87" s="20">
        <v>16</v>
      </c>
      <c r="Z87" s="32"/>
      <c r="AA87" s="11"/>
      <c r="AB87" s="1"/>
      <c r="AC87" s="19"/>
      <c r="AD87" s="20"/>
      <c r="AE87" s="32"/>
      <c r="AF87" s="17"/>
      <c r="AG87" s="1"/>
      <c r="AH87" s="19"/>
      <c r="AI87" s="28"/>
      <c r="AJ87" s="32"/>
      <c r="AK87" s="11"/>
      <c r="AL87" s="1"/>
      <c r="AM87" s="19"/>
      <c r="AN87" s="28"/>
      <c r="AO87" s="32"/>
      <c r="AP87" s="11"/>
      <c r="AQ87" s="1"/>
      <c r="AR87" s="19"/>
      <c r="AS87" s="20"/>
      <c r="AT87" s="32"/>
      <c r="AU87" s="17"/>
      <c r="AV87" s="1"/>
      <c r="AW87" s="19"/>
      <c r="AX87" s="20"/>
      <c r="AY87" s="32"/>
      <c r="AZ87" s="17"/>
      <c r="BB87" s="19"/>
      <c r="BC87" s="28"/>
    </row>
    <row r="88" spans="1:55">
      <c r="A88" s="32" t="s">
        <v>191</v>
      </c>
      <c r="B88" s="17" t="s">
        <v>148</v>
      </c>
      <c r="C88" s="11"/>
      <c r="D88" s="19">
        <v>145</v>
      </c>
      <c r="E88" s="20">
        <v>16</v>
      </c>
      <c r="F88" s="32" t="s">
        <v>191</v>
      </c>
      <c r="G88" s="17" t="s">
        <v>120</v>
      </c>
      <c r="H88" s="11"/>
      <c r="I88" s="19">
        <v>174.5</v>
      </c>
      <c r="J88" s="20">
        <v>15</v>
      </c>
      <c r="K88" s="32" t="s">
        <v>191</v>
      </c>
      <c r="L88" s="17" t="s">
        <v>36</v>
      </c>
      <c r="M88" s="1"/>
      <c r="N88" s="19">
        <v>354.1</v>
      </c>
      <c r="O88" s="20">
        <v>15</v>
      </c>
      <c r="P88" s="32" t="s">
        <v>191</v>
      </c>
      <c r="Q88" s="17" t="s">
        <v>141</v>
      </c>
      <c r="R88" s="1"/>
      <c r="S88" s="19">
        <v>479.00000000006258</v>
      </c>
      <c r="T88" s="20">
        <v>15</v>
      </c>
      <c r="U88" s="32" t="s">
        <v>191</v>
      </c>
      <c r="V88" s="11" t="s">
        <v>105</v>
      </c>
      <c r="W88" s="1"/>
      <c r="X88" s="19">
        <v>2185.3999999999978</v>
      </c>
      <c r="Y88" s="20">
        <v>15</v>
      </c>
      <c r="Z88" s="32"/>
      <c r="AA88" s="17"/>
      <c r="AB88" s="1"/>
      <c r="AC88" s="19"/>
      <c r="AD88" s="20"/>
      <c r="AE88" s="32"/>
      <c r="AF88" s="11"/>
      <c r="AG88" s="1"/>
      <c r="AH88" s="19"/>
      <c r="AI88" s="28"/>
      <c r="AJ88" s="32"/>
      <c r="AK88" s="17"/>
      <c r="AL88" s="1"/>
      <c r="AM88" s="19"/>
      <c r="AN88" s="28"/>
      <c r="AO88" s="32"/>
      <c r="AP88" s="11"/>
      <c r="AQ88" s="1"/>
      <c r="AR88" s="19"/>
      <c r="AS88" s="20"/>
      <c r="AT88" s="32"/>
      <c r="AU88" s="17"/>
      <c r="AV88" s="1"/>
      <c r="AW88" s="19"/>
      <c r="AX88" s="20"/>
      <c r="AY88" s="32"/>
      <c r="AZ88" s="11"/>
      <c r="BB88" s="19"/>
      <c r="BC88" s="28"/>
    </row>
    <row r="89" spans="1:55">
      <c r="A89" s="32" t="s">
        <v>192</v>
      </c>
      <c r="B89" s="11" t="s">
        <v>111</v>
      </c>
      <c r="C89" s="1"/>
      <c r="D89" s="19">
        <v>145</v>
      </c>
      <c r="E89" s="20">
        <v>16</v>
      </c>
      <c r="F89" s="32" t="s">
        <v>192</v>
      </c>
      <c r="G89" s="17" t="s">
        <v>142</v>
      </c>
      <c r="I89" s="19">
        <v>173.5</v>
      </c>
      <c r="J89" s="20">
        <v>14</v>
      </c>
      <c r="K89" s="32" t="s">
        <v>192</v>
      </c>
      <c r="L89" s="29" t="s">
        <v>96</v>
      </c>
      <c r="N89" s="19">
        <v>354</v>
      </c>
      <c r="O89" s="20">
        <v>14</v>
      </c>
      <c r="P89" s="32" t="s">
        <v>192</v>
      </c>
      <c r="Q89" s="11" t="s">
        <v>155</v>
      </c>
      <c r="S89" s="19">
        <v>458.30000000008152</v>
      </c>
      <c r="T89" s="20">
        <v>14</v>
      </c>
      <c r="U89" s="32" t="s">
        <v>192</v>
      </c>
      <c r="V89" s="11" t="s">
        <v>12</v>
      </c>
      <c r="X89" s="19">
        <v>2169.3000000000029</v>
      </c>
      <c r="Y89" s="20">
        <v>14</v>
      </c>
      <c r="Z89" s="32"/>
      <c r="AA89" s="18"/>
      <c r="AC89" s="19"/>
      <c r="AD89" s="20"/>
      <c r="AE89" s="32"/>
      <c r="AF89" s="11"/>
      <c r="AH89" s="19"/>
      <c r="AI89" s="28"/>
      <c r="AJ89" s="32"/>
      <c r="AK89" s="11"/>
      <c r="AM89" s="19"/>
      <c r="AN89" s="28"/>
      <c r="AO89" s="32"/>
      <c r="AP89" s="29"/>
      <c r="AR89" s="19"/>
      <c r="AS89" s="20"/>
      <c r="AT89" s="32"/>
      <c r="AU89" s="17"/>
      <c r="AW89" s="19"/>
      <c r="AX89" s="20"/>
      <c r="AY89" s="32"/>
      <c r="AZ89" s="11"/>
      <c r="BB89" s="19"/>
      <c r="BC89" s="28"/>
    </row>
    <row r="90" spans="1:55">
      <c r="A90" s="32" t="s">
        <v>193</v>
      </c>
      <c r="B90" s="11" t="s">
        <v>174</v>
      </c>
      <c r="D90" s="19">
        <v>144</v>
      </c>
      <c r="E90" s="20">
        <v>13</v>
      </c>
      <c r="F90" s="32" t="s">
        <v>193</v>
      </c>
      <c r="G90" s="11" t="s">
        <v>8</v>
      </c>
      <c r="I90" s="19">
        <v>173</v>
      </c>
      <c r="J90" s="20">
        <v>13</v>
      </c>
      <c r="K90" s="32" t="s">
        <v>193</v>
      </c>
      <c r="L90" s="18" t="s">
        <v>60</v>
      </c>
      <c r="M90" s="1"/>
      <c r="N90" s="19">
        <v>352.2</v>
      </c>
      <c r="O90" s="20">
        <v>13</v>
      </c>
      <c r="P90" s="32" t="s">
        <v>193</v>
      </c>
      <c r="Q90" s="29" t="s">
        <v>90</v>
      </c>
      <c r="R90" s="11"/>
      <c r="S90" s="19">
        <v>453.90000000001163</v>
      </c>
      <c r="T90" s="20">
        <v>13</v>
      </c>
      <c r="U90" s="32" t="s">
        <v>193</v>
      </c>
      <c r="V90" s="17" t="s">
        <v>120</v>
      </c>
      <c r="W90" s="1"/>
      <c r="X90" s="19">
        <v>2055.6999999999935</v>
      </c>
      <c r="Y90" s="20">
        <v>13</v>
      </c>
      <c r="Z90" s="32"/>
      <c r="AA90" s="11"/>
      <c r="AB90" s="11"/>
      <c r="AC90" s="19"/>
      <c r="AD90" s="20"/>
      <c r="AE90" s="32"/>
      <c r="AF90" s="29"/>
      <c r="AG90" s="1"/>
      <c r="AH90" s="19"/>
      <c r="AI90" s="28"/>
      <c r="AJ90" s="32"/>
      <c r="AK90" s="29"/>
      <c r="AL90" s="11"/>
      <c r="AM90" s="19"/>
      <c r="AN90" s="28"/>
      <c r="AO90" s="32"/>
      <c r="AP90" s="11"/>
      <c r="AQ90" s="1"/>
      <c r="AR90" s="19"/>
      <c r="AS90" s="20"/>
      <c r="AT90" s="32"/>
      <c r="AU90" s="11"/>
      <c r="AV90" s="11"/>
      <c r="AW90" s="19"/>
      <c r="AX90" s="20"/>
      <c r="AY90" s="32"/>
      <c r="AZ90" s="11"/>
      <c r="BB90" s="19"/>
      <c r="BC90" s="28"/>
    </row>
    <row r="91" spans="1:55">
      <c r="A91" s="32" t="s">
        <v>194</v>
      </c>
      <c r="B91" s="17" t="s">
        <v>136</v>
      </c>
      <c r="D91" s="19">
        <v>144</v>
      </c>
      <c r="E91" s="20">
        <v>13</v>
      </c>
      <c r="F91" s="32" t="s">
        <v>194</v>
      </c>
      <c r="G91" s="17" t="s">
        <v>141</v>
      </c>
      <c r="I91" s="19">
        <v>172.5</v>
      </c>
      <c r="J91" s="20">
        <v>12</v>
      </c>
      <c r="K91" s="32" t="s">
        <v>194</v>
      </c>
      <c r="L91" s="11" t="s">
        <v>88</v>
      </c>
      <c r="M91" s="1"/>
      <c r="N91" s="19">
        <v>349.5</v>
      </c>
      <c r="O91" s="20">
        <v>12</v>
      </c>
      <c r="P91" s="32" t="s">
        <v>194</v>
      </c>
      <c r="Q91" s="17" t="s">
        <v>34</v>
      </c>
      <c r="S91" s="19">
        <v>438.49999999992872</v>
      </c>
      <c r="T91" s="20">
        <v>12</v>
      </c>
      <c r="U91" s="32" t="s">
        <v>194</v>
      </c>
      <c r="V91" s="11" t="s">
        <v>181</v>
      </c>
      <c r="W91" s="1"/>
      <c r="X91" s="19">
        <v>2011.0000000000036</v>
      </c>
      <c r="Y91" s="20">
        <v>12</v>
      </c>
      <c r="Z91" s="32"/>
      <c r="AA91" s="11"/>
      <c r="AC91" s="19"/>
      <c r="AD91" s="20"/>
      <c r="AE91" s="32"/>
      <c r="AF91" s="11"/>
      <c r="AG91" s="1"/>
      <c r="AH91" s="19"/>
      <c r="AI91" s="28"/>
      <c r="AJ91" s="32"/>
      <c r="AK91" s="17"/>
      <c r="AM91" s="19"/>
      <c r="AN91" s="28"/>
      <c r="AO91" s="32"/>
      <c r="AP91" s="11"/>
      <c r="AQ91" s="1"/>
      <c r="AR91" s="19"/>
      <c r="AS91" s="20"/>
      <c r="AT91" s="32"/>
      <c r="AU91" s="17"/>
      <c r="AW91" s="19"/>
      <c r="AX91" s="20"/>
      <c r="AY91" s="32"/>
      <c r="AZ91" s="11"/>
      <c r="BB91" s="19"/>
      <c r="BC91" s="28"/>
    </row>
    <row r="92" spans="1:55">
      <c r="A92" s="32" t="s">
        <v>195</v>
      </c>
      <c r="B92" s="17" t="s">
        <v>128</v>
      </c>
      <c r="C92" s="1"/>
      <c r="D92" s="19">
        <v>143</v>
      </c>
      <c r="E92" s="20">
        <v>11</v>
      </c>
      <c r="F92" s="32" t="s">
        <v>195</v>
      </c>
      <c r="G92" s="29" t="s">
        <v>65</v>
      </c>
      <c r="I92" s="19">
        <v>169</v>
      </c>
      <c r="J92" s="20">
        <v>11</v>
      </c>
      <c r="K92" s="32" t="s">
        <v>195</v>
      </c>
      <c r="L92" s="11" t="s">
        <v>157</v>
      </c>
      <c r="M92" s="1"/>
      <c r="N92" s="19">
        <v>342.35</v>
      </c>
      <c r="O92" s="20">
        <v>11</v>
      </c>
      <c r="P92" s="32" t="s">
        <v>195</v>
      </c>
      <c r="Q92" s="17" t="s">
        <v>58</v>
      </c>
      <c r="S92" s="19">
        <v>435.10000000000218</v>
      </c>
      <c r="T92" s="20">
        <v>11</v>
      </c>
      <c r="U92" s="32" t="s">
        <v>195</v>
      </c>
      <c r="V92" s="11" t="s">
        <v>88</v>
      </c>
      <c r="W92" s="1"/>
      <c r="X92" s="19">
        <v>1956.1000000000022</v>
      </c>
      <c r="Y92" s="20">
        <v>11</v>
      </c>
      <c r="Z92" s="32"/>
      <c r="AA92" s="11"/>
      <c r="AC92" s="19"/>
      <c r="AD92" s="20"/>
      <c r="AE92" s="32"/>
      <c r="AF92" s="11"/>
      <c r="AG92" s="1"/>
      <c r="AH92" s="19"/>
      <c r="AI92" s="28"/>
      <c r="AJ92" s="32"/>
      <c r="AK92" s="11"/>
      <c r="AM92" s="19"/>
      <c r="AN92" s="28"/>
      <c r="AO92" s="32"/>
      <c r="AP92" s="17"/>
      <c r="AQ92" s="1"/>
      <c r="AR92" s="19"/>
      <c r="AS92" s="20"/>
      <c r="AT92" s="32"/>
      <c r="AU92" s="17"/>
      <c r="AW92" s="19"/>
      <c r="AX92" s="20"/>
      <c r="AY92" s="32"/>
      <c r="AZ92" s="18"/>
      <c r="BB92" s="19"/>
      <c r="BC92" s="28"/>
    </row>
    <row r="93" spans="1:55">
      <c r="A93" s="32" t="s">
        <v>196</v>
      </c>
      <c r="B93" s="11" t="s">
        <v>158</v>
      </c>
      <c r="C93" s="1"/>
      <c r="D93" s="19">
        <v>142</v>
      </c>
      <c r="E93" s="20">
        <v>10</v>
      </c>
      <c r="F93" s="32" t="s">
        <v>196</v>
      </c>
      <c r="G93" s="17" t="s">
        <v>128</v>
      </c>
      <c r="I93" s="19">
        <v>160</v>
      </c>
      <c r="J93" s="20">
        <v>10</v>
      </c>
      <c r="K93" s="32" t="s">
        <v>196</v>
      </c>
      <c r="L93" s="11" t="s">
        <v>12</v>
      </c>
      <c r="M93" s="1"/>
      <c r="N93" s="19">
        <v>337.7</v>
      </c>
      <c r="O93" s="20">
        <v>10</v>
      </c>
      <c r="P93" s="32" t="s">
        <v>196</v>
      </c>
      <c r="Q93" s="11" t="s">
        <v>62</v>
      </c>
      <c r="S93" s="19">
        <v>422.79999999991776</v>
      </c>
      <c r="T93" s="20">
        <v>10</v>
      </c>
      <c r="U93" s="32" t="s">
        <v>196</v>
      </c>
      <c r="V93" s="11" t="s">
        <v>67</v>
      </c>
      <c r="W93" s="1"/>
      <c r="X93" s="19">
        <v>1899.8999999999978</v>
      </c>
      <c r="Y93" s="20">
        <v>10</v>
      </c>
      <c r="Z93" s="32"/>
      <c r="AA93" s="17"/>
      <c r="AC93" s="19"/>
      <c r="AD93" s="20"/>
      <c r="AE93" s="32"/>
      <c r="AF93" s="29"/>
      <c r="AG93" s="1"/>
      <c r="AH93" s="19"/>
      <c r="AI93" s="28"/>
      <c r="AJ93" s="32"/>
      <c r="AK93" s="11"/>
      <c r="AM93" s="19"/>
      <c r="AN93" s="28"/>
      <c r="AO93" s="32"/>
      <c r="AP93" s="11"/>
      <c r="AQ93" s="1"/>
      <c r="AR93" s="19"/>
      <c r="AS93" s="20"/>
      <c r="AT93" s="32"/>
      <c r="AU93" s="17"/>
      <c r="AW93" s="19"/>
      <c r="AX93" s="20"/>
      <c r="AY93" s="32"/>
      <c r="AZ93" s="17"/>
      <c r="BB93" s="19"/>
      <c r="BC93" s="28"/>
    </row>
    <row r="94" spans="1:55">
      <c r="A94" s="32" t="s">
        <v>197</v>
      </c>
      <c r="B94" s="11" t="s">
        <v>12</v>
      </c>
      <c r="C94" s="1"/>
      <c r="D94" s="19">
        <v>141</v>
      </c>
      <c r="E94" s="20">
        <v>9</v>
      </c>
      <c r="F94" s="32" t="s">
        <v>197</v>
      </c>
      <c r="G94" s="11" t="s">
        <v>12</v>
      </c>
      <c r="I94" s="19">
        <v>154.5</v>
      </c>
      <c r="J94" s="20">
        <v>9</v>
      </c>
      <c r="K94" s="32" t="s">
        <v>197</v>
      </c>
      <c r="L94" s="11" t="s">
        <v>174</v>
      </c>
      <c r="M94" s="1"/>
      <c r="N94" s="19">
        <v>336.5</v>
      </c>
      <c r="O94" s="20">
        <v>9</v>
      </c>
      <c r="P94" s="32" t="s">
        <v>197</v>
      </c>
      <c r="Q94" s="11" t="s">
        <v>21</v>
      </c>
      <c r="S94" s="19">
        <v>419.30000000002042</v>
      </c>
      <c r="T94" s="20">
        <v>9</v>
      </c>
      <c r="U94" s="32" t="s">
        <v>197</v>
      </c>
      <c r="V94" s="11" t="s">
        <v>178</v>
      </c>
      <c r="W94" s="1"/>
      <c r="X94" s="19">
        <v>1764.0999999999985</v>
      </c>
      <c r="Y94" s="20">
        <v>9</v>
      </c>
      <c r="Z94" s="32"/>
      <c r="AA94" s="17"/>
      <c r="AC94" s="19"/>
      <c r="AD94" s="20"/>
      <c r="AE94" s="32"/>
      <c r="AF94" s="17"/>
      <c r="AG94" s="1"/>
      <c r="AH94" s="19"/>
      <c r="AI94" s="28"/>
      <c r="AJ94" s="32"/>
      <c r="AK94" s="17"/>
      <c r="AM94" s="19"/>
      <c r="AN94" s="28"/>
      <c r="AO94" s="32"/>
      <c r="AP94" s="11"/>
      <c r="AQ94" s="1"/>
      <c r="AR94" s="19"/>
      <c r="AS94" s="20"/>
      <c r="AT94" s="32"/>
      <c r="AU94" s="17"/>
      <c r="AW94" s="19"/>
      <c r="AX94" s="20"/>
      <c r="AY94" s="32"/>
      <c r="AZ94" s="29"/>
      <c r="BB94" s="19"/>
      <c r="BC94" s="28"/>
    </row>
    <row r="95" spans="1:55">
      <c r="A95" s="32" t="s">
        <v>198</v>
      </c>
      <c r="B95" s="18" t="s">
        <v>60</v>
      </c>
      <c r="C95" s="1"/>
      <c r="D95" s="19">
        <v>141</v>
      </c>
      <c r="E95" s="20">
        <v>9</v>
      </c>
      <c r="F95" s="32" t="s">
        <v>198</v>
      </c>
      <c r="G95" s="17" t="s">
        <v>148</v>
      </c>
      <c r="I95" s="19">
        <v>153.5</v>
      </c>
      <c r="J95" s="20">
        <v>8</v>
      </c>
      <c r="K95" s="32" t="s">
        <v>198</v>
      </c>
      <c r="L95" s="17" t="s">
        <v>6</v>
      </c>
      <c r="M95" s="1"/>
      <c r="N95" s="19">
        <v>333.1</v>
      </c>
      <c r="O95" s="20">
        <v>8</v>
      </c>
      <c r="P95" s="32" t="s">
        <v>198</v>
      </c>
      <c r="Q95" s="17" t="s">
        <v>162</v>
      </c>
      <c r="R95" s="16"/>
      <c r="S95" s="19">
        <v>391.70000000006763</v>
      </c>
      <c r="T95" s="20">
        <v>8</v>
      </c>
      <c r="U95" s="32" t="s">
        <v>198</v>
      </c>
      <c r="V95" s="17" t="s">
        <v>142</v>
      </c>
      <c r="W95" s="1"/>
      <c r="X95" s="19">
        <v>1633.2000000000116</v>
      </c>
      <c r="Y95" s="20">
        <v>10</v>
      </c>
      <c r="Z95" s="32"/>
      <c r="AA95" s="17"/>
      <c r="AB95" s="16"/>
      <c r="AC95" s="19"/>
      <c r="AD95" s="20"/>
      <c r="AE95" s="32"/>
      <c r="AF95" s="11"/>
      <c r="AG95" s="1"/>
      <c r="AH95" s="19"/>
      <c r="AI95" s="28"/>
      <c r="AJ95" s="32"/>
      <c r="AK95" s="11"/>
      <c r="AL95" s="16"/>
      <c r="AM95" s="19"/>
      <c r="AN95" s="28"/>
      <c r="AO95" s="32"/>
      <c r="AP95" s="17"/>
      <c r="AQ95" s="1"/>
      <c r="AR95" s="19"/>
      <c r="AS95" s="20"/>
      <c r="AT95" s="32"/>
      <c r="AU95" s="17"/>
      <c r="AV95" s="16"/>
      <c r="AW95" s="19"/>
      <c r="AX95" s="20"/>
      <c r="AY95" s="32"/>
      <c r="AZ95" s="17"/>
      <c r="BB95" s="19"/>
      <c r="BC95" s="28"/>
    </row>
    <row r="96" spans="1:55">
      <c r="A96" s="32" t="s">
        <v>199</v>
      </c>
      <c r="B96" s="17" t="s">
        <v>126</v>
      </c>
      <c r="C96" s="1"/>
      <c r="D96" s="19">
        <v>136</v>
      </c>
      <c r="E96" s="20">
        <v>7</v>
      </c>
      <c r="F96" s="32" t="s">
        <v>199</v>
      </c>
      <c r="G96" s="11" t="s">
        <v>105</v>
      </c>
      <c r="I96" s="19">
        <v>152</v>
      </c>
      <c r="J96" s="20">
        <v>7</v>
      </c>
      <c r="K96" s="32" t="s">
        <v>199</v>
      </c>
      <c r="L96" s="17" t="s">
        <v>138</v>
      </c>
      <c r="M96" s="1"/>
      <c r="N96" s="19">
        <v>328.5</v>
      </c>
      <c r="O96" s="20">
        <v>7</v>
      </c>
      <c r="P96" s="32" t="s">
        <v>199</v>
      </c>
      <c r="Q96" s="11" t="s">
        <v>105</v>
      </c>
      <c r="S96" s="19">
        <v>363.8999999999549</v>
      </c>
      <c r="T96" s="20">
        <v>7</v>
      </c>
      <c r="U96" s="32" t="s">
        <v>199</v>
      </c>
      <c r="V96" s="11" t="s">
        <v>166</v>
      </c>
      <c r="W96" s="1"/>
      <c r="X96" s="19">
        <v>1605.6000000000022</v>
      </c>
      <c r="Y96" s="20">
        <v>8</v>
      </c>
      <c r="Z96" s="32"/>
      <c r="AA96" s="11"/>
      <c r="AC96" s="19"/>
      <c r="AD96" s="20"/>
      <c r="AE96" s="32"/>
      <c r="AF96" s="11"/>
      <c r="AG96" s="1"/>
      <c r="AH96" s="19"/>
      <c r="AI96" s="28"/>
      <c r="AJ96" s="32"/>
      <c r="AK96" s="11"/>
      <c r="AM96" s="19"/>
      <c r="AN96" s="28"/>
      <c r="AO96" s="32"/>
      <c r="AP96" s="11"/>
      <c r="AQ96" s="1"/>
      <c r="AR96" s="19"/>
      <c r="AS96" s="20"/>
      <c r="AT96" s="32"/>
      <c r="AU96" s="11"/>
      <c r="AW96" s="19"/>
      <c r="AX96" s="20"/>
      <c r="AY96" s="32"/>
      <c r="AZ96" s="11"/>
      <c r="BB96" s="19"/>
      <c r="BC96" s="28"/>
    </row>
    <row r="97" spans="1:55">
      <c r="A97" s="32" t="s">
        <v>200</v>
      </c>
      <c r="B97" s="11" t="s">
        <v>157</v>
      </c>
      <c r="C97" s="1"/>
      <c r="D97" s="19">
        <v>133.5</v>
      </c>
      <c r="E97" s="20">
        <v>6</v>
      </c>
      <c r="F97" s="32" t="s">
        <v>200</v>
      </c>
      <c r="G97" s="11" t="s">
        <v>4</v>
      </c>
      <c r="H97" s="16"/>
      <c r="I97" s="19">
        <v>149</v>
      </c>
      <c r="J97" s="20">
        <v>6</v>
      </c>
      <c r="K97" s="32" t="s">
        <v>200</v>
      </c>
      <c r="L97" s="17" t="s">
        <v>142</v>
      </c>
      <c r="M97" s="1"/>
      <c r="N97" s="19">
        <v>313.29999999999995</v>
      </c>
      <c r="O97" s="20">
        <v>6</v>
      </c>
      <c r="P97" s="32" t="s">
        <v>200</v>
      </c>
      <c r="Q97" s="17" t="s">
        <v>148</v>
      </c>
      <c r="S97" s="19">
        <v>362.99999999998835</v>
      </c>
      <c r="T97" s="20">
        <v>6</v>
      </c>
      <c r="U97" s="32" t="s">
        <v>200</v>
      </c>
      <c r="V97" s="11" t="s">
        <v>163</v>
      </c>
      <c r="W97" s="1"/>
      <c r="X97" s="19">
        <v>1488.5</v>
      </c>
      <c r="Y97" s="20">
        <v>6</v>
      </c>
      <c r="Z97" s="32"/>
      <c r="AA97" s="17"/>
      <c r="AC97" s="19"/>
      <c r="AD97" s="20"/>
      <c r="AE97" s="32"/>
      <c r="AF97" s="11"/>
      <c r="AG97" s="1"/>
      <c r="AH97" s="19"/>
      <c r="AI97" s="28"/>
      <c r="AJ97" s="32"/>
      <c r="AK97" s="17"/>
      <c r="AM97" s="19"/>
      <c r="AN97" s="28"/>
      <c r="AO97" s="32"/>
      <c r="AP97" s="17"/>
      <c r="AQ97" s="1"/>
      <c r="AR97" s="19"/>
      <c r="AS97" s="20"/>
      <c r="AT97" s="32"/>
      <c r="AU97" s="11"/>
      <c r="AW97" s="19"/>
      <c r="AX97" s="20"/>
      <c r="AY97" s="32"/>
      <c r="AZ97" s="11"/>
      <c r="BB97" s="19"/>
      <c r="BC97" s="28"/>
    </row>
    <row r="98" spans="1:55">
      <c r="A98" s="32" t="s">
        <v>201</v>
      </c>
      <c r="B98" s="11" t="s">
        <v>171</v>
      </c>
      <c r="C98" s="11"/>
      <c r="D98" s="19">
        <v>131.5</v>
      </c>
      <c r="E98" s="20">
        <v>5</v>
      </c>
      <c r="F98" s="32" t="s">
        <v>201</v>
      </c>
      <c r="G98" s="11" t="s">
        <v>165</v>
      </c>
      <c r="I98" s="19">
        <v>148</v>
      </c>
      <c r="J98" s="20">
        <v>5</v>
      </c>
      <c r="K98" s="32" t="s">
        <v>201</v>
      </c>
      <c r="L98" s="17" t="s">
        <v>126</v>
      </c>
      <c r="N98" s="19">
        <v>291.5</v>
      </c>
      <c r="O98" s="20">
        <v>5</v>
      </c>
      <c r="P98" s="32" t="s">
        <v>201</v>
      </c>
      <c r="Q98" s="11" t="s">
        <v>14</v>
      </c>
      <c r="S98" s="19">
        <v>359.00000000004366</v>
      </c>
      <c r="T98" s="20">
        <v>5</v>
      </c>
      <c r="U98" s="32" t="s">
        <v>201</v>
      </c>
      <c r="V98" s="11" t="s">
        <v>167</v>
      </c>
      <c r="X98" s="19">
        <v>1403.8999999999905</v>
      </c>
      <c r="Y98" s="20">
        <v>5</v>
      </c>
      <c r="Z98" s="32"/>
      <c r="AA98" s="17"/>
      <c r="AC98" s="19"/>
      <c r="AD98" s="20"/>
      <c r="AE98" s="32"/>
      <c r="AF98" s="29"/>
      <c r="AH98" s="19"/>
      <c r="AI98" s="28"/>
      <c r="AJ98" s="32"/>
      <c r="AK98" s="29"/>
      <c r="AM98" s="19"/>
      <c r="AN98" s="28"/>
      <c r="AO98" s="32"/>
      <c r="AP98" s="17"/>
      <c r="AR98" s="19"/>
      <c r="AS98" s="20"/>
      <c r="AT98" s="32"/>
      <c r="AU98" s="17"/>
      <c r="AW98" s="19"/>
      <c r="AX98" s="20"/>
      <c r="AY98" s="32"/>
      <c r="AZ98" s="29"/>
      <c r="BB98" s="19"/>
      <c r="BC98" s="28"/>
    </row>
    <row r="99" spans="1:55">
      <c r="A99" s="32" t="s">
        <v>202</v>
      </c>
      <c r="B99" s="11" t="s">
        <v>105</v>
      </c>
      <c r="D99" s="19">
        <v>131</v>
      </c>
      <c r="E99" s="20">
        <v>4</v>
      </c>
      <c r="F99" s="32" t="s">
        <v>202</v>
      </c>
      <c r="G99" s="17" t="s">
        <v>160</v>
      </c>
      <c r="I99" s="19">
        <v>141</v>
      </c>
      <c r="J99" s="20">
        <v>4</v>
      </c>
      <c r="K99" s="32" t="s">
        <v>202</v>
      </c>
      <c r="L99" s="11" t="s">
        <v>62</v>
      </c>
      <c r="M99" s="11"/>
      <c r="N99" s="19">
        <v>283.5</v>
      </c>
      <c r="O99" s="20">
        <v>4</v>
      </c>
      <c r="P99" s="32" t="s">
        <v>202</v>
      </c>
      <c r="Q99" s="17" t="s">
        <v>2</v>
      </c>
      <c r="S99" s="19">
        <v>328.30000000001894</v>
      </c>
      <c r="T99" s="20">
        <v>4</v>
      </c>
      <c r="U99" s="32" t="s">
        <v>202</v>
      </c>
      <c r="V99" s="11" t="s">
        <v>171</v>
      </c>
      <c r="W99" s="11"/>
      <c r="X99" s="19">
        <v>1372.1999999999935</v>
      </c>
      <c r="Y99" s="20">
        <v>4</v>
      </c>
      <c r="Z99" s="32"/>
      <c r="AA99" s="11"/>
      <c r="AC99" s="19"/>
      <c r="AD99" s="20"/>
      <c r="AE99" s="32"/>
      <c r="AF99" s="29"/>
      <c r="AG99" s="11"/>
      <c r="AH99" s="19"/>
      <c r="AI99" s="28"/>
      <c r="AJ99" s="32"/>
      <c r="AK99" s="11"/>
      <c r="AM99" s="19"/>
      <c r="AN99" s="28"/>
      <c r="AO99" s="32"/>
      <c r="AP99" s="11"/>
      <c r="AQ99" s="11"/>
      <c r="AR99" s="19"/>
      <c r="AS99" s="20"/>
      <c r="AT99" s="32"/>
      <c r="AU99" s="17"/>
      <c r="AW99" s="19"/>
      <c r="AX99" s="20"/>
      <c r="AY99" s="32"/>
      <c r="AZ99" s="18"/>
      <c r="BB99" s="19"/>
      <c r="BC99" s="28"/>
    </row>
    <row r="100" spans="1:55">
      <c r="A100" s="32" t="s">
        <v>203</v>
      </c>
      <c r="B100" s="11" t="s">
        <v>62</v>
      </c>
      <c r="C100" s="11"/>
      <c r="D100" s="19">
        <v>124</v>
      </c>
      <c r="E100" s="20">
        <v>3</v>
      </c>
      <c r="F100" s="32" t="s">
        <v>203</v>
      </c>
      <c r="G100" s="11" t="s">
        <v>166</v>
      </c>
      <c r="I100" s="19">
        <v>139.5</v>
      </c>
      <c r="J100" s="20">
        <v>3</v>
      </c>
      <c r="K100" s="32" t="s">
        <v>203</v>
      </c>
      <c r="L100" s="17" t="s">
        <v>128</v>
      </c>
      <c r="M100" s="11"/>
      <c r="N100" s="19">
        <v>255</v>
      </c>
      <c r="O100" s="20">
        <v>3</v>
      </c>
      <c r="P100" s="32" t="s">
        <v>203</v>
      </c>
      <c r="Q100" s="17" t="s">
        <v>10</v>
      </c>
      <c r="S100" s="19">
        <v>327.80000000002912</v>
      </c>
      <c r="T100" s="20">
        <v>3</v>
      </c>
      <c r="U100" s="32" t="s">
        <v>203</v>
      </c>
      <c r="V100" s="17" t="s">
        <v>138</v>
      </c>
      <c r="W100" s="11"/>
      <c r="X100" s="19">
        <v>1363.1000000000058</v>
      </c>
      <c r="Y100" s="20">
        <v>3</v>
      </c>
      <c r="Z100" s="32"/>
      <c r="AA100" s="17"/>
      <c r="AC100" s="19"/>
      <c r="AD100" s="20"/>
      <c r="AE100" s="32"/>
      <c r="AF100" s="11"/>
      <c r="AG100" s="11"/>
      <c r="AH100" s="19"/>
      <c r="AI100" s="28"/>
      <c r="AJ100" s="32"/>
      <c r="AK100" s="11"/>
      <c r="AM100" s="19"/>
      <c r="AN100" s="28"/>
      <c r="AO100" s="32"/>
      <c r="AP100" s="11"/>
      <c r="AQ100" s="11"/>
      <c r="AR100" s="19"/>
      <c r="AS100" s="20"/>
      <c r="AT100" s="32"/>
      <c r="AU100" s="11"/>
      <c r="AW100" s="19"/>
      <c r="AX100" s="20"/>
      <c r="AY100" s="32"/>
      <c r="AZ100" s="11"/>
      <c r="BB100" s="19"/>
      <c r="BC100" s="28"/>
    </row>
    <row r="101" spans="1:55">
      <c r="A101" s="32" t="s">
        <v>204</v>
      </c>
      <c r="B101" s="11" t="s">
        <v>88</v>
      </c>
      <c r="D101" s="19">
        <v>120.5</v>
      </c>
      <c r="E101" s="20">
        <v>2</v>
      </c>
      <c r="F101" s="32" t="s">
        <v>204</v>
      </c>
      <c r="G101" s="17" t="s">
        <v>101</v>
      </c>
      <c r="I101" s="19">
        <v>134</v>
      </c>
      <c r="J101" s="20">
        <v>2</v>
      </c>
      <c r="K101" s="32" t="s">
        <v>204</v>
      </c>
      <c r="L101" s="11" t="s">
        <v>171</v>
      </c>
      <c r="M101" s="1"/>
      <c r="N101" s="19">
        <v>131.5</v>
      </c>
      <c r="O101" s="20">
        <v>2</v>
      </c>
      <c r="P101" s="32" t="s">
        <v>204</v>
      </c>
      <c r="Q101" s="11" t="s">
        <v>18</v>
      </c>
      <c r="S101" s="19">
        <v>305.79999999997091</v>
      </c>
      <c r="T101" s="20">
        <v>2</v>
      </c>
      <c r="U101" s="32" t="s">
        <v>204</v>
      </c>
      <c r="V101" s="17" t="s">
        <v>128</v>
      </c>
      <c r="W101" s="1"/>
      <c r="X101" s="19">
        <v>987.50000000000364</v>
      </c>
      <c r="Y101" s="20">
        <v>2</v>
      </c>
      <c r="Z101" s="32"/>
      <c r="AA101" s="17"/>
      <c r="AC101" s="19"/>
      <c r="AD101" s="20"/>
      <c r="AE101" s="32"/>
      <c r="AF101" s="11"/>
      <c r="AG101" s="1"/>
      <c r="AH101" s="19"/>
      <c r="AI101" s="28"/>
      <c r="AJ101" s="32"/>
      <c r="AK101" s="17"/>
      <c r="AM101" s="19"/>
      <c r="AN101" s="28"/>
      <c r="AO101" s="32"/>
      <c r="AP101" s="11"/>
      <c r="AQ101" s="1"/>
      <c r="AR101" s="19"/>
      <c r="AS101" s="20"/>
      <c r="AT101" s="32"/>
      <c r="AU101" s="11"/>
      <c r="AW101" s="19"/>
      <c r="AX101" s="20"/>
      <c r="AY101" s="32"/>
      <c r="AZ101" s="17"/>
      <c r="BB101" s="19"/>
      <c r="BC101" s="28"/>
    </row>
    <row r="102" spans="1:55">
      <c r="A102" s="32" t="s">
        <v>205</v>
      </c>
      <c r="B102" s="11" t="s">
        <v>4</v>
      </c>
      <c r="C102" s="1"/>
      <c r="D102" s="19">
        <v>103.5</v>
      </c>
      <c r="E102" s="20">
        <v>1</v>
      </c>
      <c r="F102" s="32" t="s">
        <v>205</v>
      </c>
      <c r="G102" s="11" t="s">
        <v>67</v>
      </c>
      <c r="H102" s="11"/>
      <c r="I102" s="19">
        <v>134</v>
      </c>
      <c r="J102" s="20">
        <v>2</v>
      </c>
      <c r="K102" s="32" t="s">
        <v>205</v>
      </c>
      <c r="L102" s="17" t="s">
        <v>148</v>
      </c>
      <c r="M102" s="1"/>
      <c r="N102" s="19">
        <v>130.9</v>
      </c>
      <c r="O102" s="20">
        <v>1</v>
      </c>
      <c r="P102" s="32" t="s">
        <v>205</v>
      </c>
      <c r="Q102" s="17" t="s">
        <v>120</v>
      </c>
      <c r="R102" s="11"/>
      <c r="S102" s="19">
        <v>201.10000000002765</v>
      </c>
      <c r="T102" s="20">
        <v>1</v>
      </c>
      <c r="U102" s="32" t="s">
        <v>205</v>
      </c>
      <c r="V102" s="17" t="s">
        <v>160</v>
      </c>
      <c r="W102" s="1"/>
      <c r="X102" s="19">
        <v>652.59999999999854</v>
      </c>
      <c r="Y102" s="20">
        <v>3</v>
      </c>
      <c r="Z102" s="32"/>
      <c r="AA102" s="17"/>
      <c r="AB102" s="11"/>
      <c r="AC102" s="19"/>
      <c r="AD102" s="20"/>
      <c r="AE102" s="32"/>
      <c r="AF102" s="29"/>
      <c r="AG102" s="1"/>
      <c r="AH102" s="19"/>
      <c r="AI102" s="28"/>
      <c r="AJ102" s="32"/>
      <c r="AK102" s="17"/>
      <c r="AL102" s="11"/>
      <c r="AM102" s="19"/>
      <c r="AN102" s="28"/>
      <c r="AO102" s="32"/>
      <c r="AP102" s="17"/>
      <c r="AQ102" s="1"/>
      <c r="AR102" s="19"/>
      <c r="AS102" s="20"/>
      <c r="AT102" s="32"/>
      <c r="AU102" s="17"/>
      <c r="AV102" s="11"/>
      <c r="AW102" s="19"/>
      <c r="AX102" s="20"/>
      <c r="AY102" s="32"/>
      <c r="AZ102" s="17"/>
      <c r="BB102" s="19"/>
      <c r="BC102" s="28"/>
    </row>
    <row r="105" spans="1:55">
      <c r="B105" s="21"/>
      <c r="D105" s="21"/>
      <c r="G105" s="21"/>
      <c r="I105" s="21"/>
      <c r="L105" s="21"/>
      <c r="O105" s="21"/>
      <c r="Q105" s="21"/>
      <c r="S105" s="21"/>
      <c r="V105" s="21"/>
      <c r="X105" s="21"/>
    </row>
    <row r="106" spans="1:55" ht="15.75">
      <c r="B106" s="21"/>
      <c r="D106" s="21"/>
      <c r="G106" s="21"/>
      <c r="I106" s="21"/>
      <c r="L106" s="21"/>
      <c r="N106" s="21"/>
      <c r="S106" s="21"/>
      <c r="V106" s="21" t="s">
        <v>182</v>
      </c>
      <c r="X106" s="21" t="s">
        <v>183</v>
      </c>
      <c r="AH106" s="21"/>
      <c r="AK106" s="21"/>
      <c r="AM106" s="21"/>
      <c r="AP106" s="21"/>
      <c r="AR106" s="21"/>
      <c r="AU106" s="33"/>
      <c r="AV106" s="1"/>
    </row>
    <row r="107" spans="1:55" ht="19.5">
      <c r="A107" s="43"/>
      <c r="B107" s="44" t="s">
        <v>238</v>
      </c>
      <c r="D107" s="45"/>
      <c r="E107" s="10"/>
      <c r="F107" s="10"/>
      <c r="G107" s="10"/>
      <c r="H107" s="10"/>
      <c r="I107" s="22"/>
      <c r="L107" s="22"/>
      <c r="N107" s="22"/>
      <c r="S107" s="22"/>
      <c r="V107" s="22" t="s">
        <v>208</v>
      </c>
      <c r="X107" s="22" t="s">
        <v>52</v>
      </c>
      <c r="AH107" s="21"/>
      <c r="AM107" s="22"/>
      <c r="AP107" s="22"/>
      <c r="AR107" s="22"/>
      <c r="AU107" s="21"/>
      <c r="AW107" s="21"/>
      <c r="AZ107" s="21"/>
      <c r="BB107" s="21"/>
    </row>
    <row r="108" spans="1:55" ht="15.75">
      <c r="A108" s="10"/>
      <c r="D108" s="28"/>
      <c r="E108" s="46" t="s">
        <v>239</v>
      </c>
      <c r="F108" s="46" t="s">
        <v>240</v>
      </c>
      <c r="G108" s="46" t="s">
        <v>241</v>
      </c>
      <c r="H108" s="46" t="s">
        <v>242</v>
      </c>
      <c r="I108" s="24"/>
      <c r="L108" s="24"/>
      <c r="N108" s="24"/>
      <c r="S108" s="24"/>
      <c r="V108" s="24" t="s">
        <v>208</v>
      </c>
      <c r="X108" s="24" t="s">
        <v>47</v>
      </c>
      <c r="AH108" s="22"/>
      <c r="AM108" s="24"/>
      <c r="AP108" s="24"/>
      <c r="AR108" s="22"/>
      <c r="AU108" s="22"/>
      <c r="AW108" s="22"/>
      <c r="AZ108" s="22"/>
      <c r="BB108" s="22"/>
    </row>
    <row r="109" spans="1:55">
      <c r="A109" s="45" t="s">
        <v>243</v>
      </c>
      <c r="B109" s="47" t="s">
        <v>244</v>
      </c>
      <c r="C109" s="48"/>
      <c r="D109" s="49">
        <f>IF(C109="Kopman",1.1,1)</f>
        <v>1</v>
      </c>
      <c r="E109" s="50">
        <f>VLOOKUP(B109,[1]Punten!$A$681:$F$2547,6,FALSE)</f>
        <v>1975</v>
      </c>
      <c r="F109" s="45" t="s">
        <v>245</v>
      </c>
      <c r="G109" s="43">
        <f>E109*1.5</f>
        <v>2962.5</v>
      </c>
      <c r="H109" s="43"/>
      <c r="I109" s="23"/>
      <c r="L109" s="23"/>
      <c r="N109" s="23"/>
      <c r="S109" s="23"/>
      <c r="V109" s="23" t="s">
        <v>208</v>
      </c>
      <c r="X109" s="24" t="s">
        <v>142</v>
      </c>
      <c r="AH109" s="24"/>
      <c r="AL109" s="25"/>
      <c r="AM109" s="23"/>
      <c r="AP109" s="23"/>
      <c r="AR109" s="23"/>
      <c r="AU109" s="24"/>
      <c r="AW109" s="22"/>
      <c r="AZ109" s="24"/>
      <c r="BB109" s="24"/>
    </row>
    <row r="110" spans="1:55">
      <c r="A110" s="45" t="s">
        <v>246</v>
      </c>
      <c r="B110" s="47" t="s">
        <v>247</v>
      </c>
      <c r="C110" s="48"/>
      <c r="D110" s="50"/>
      <c r="E110" s="50">
        <f>VLOOKUP(B110,[1]Punten!$A$681:$F$2547,6,FALSE)</f>
        <v>1883</v>
      </c>
      <c r="F110" s="45" t="s">
        <v>248</v>
      </c>
      <c r="G110" s="43">
        <f>E110*1.4</f>
        <v>2636.2</v>
      </c>
      <c r="H110" s="43"/>
      <c r="I110" s="23"/>
      <c r="M110" s="23"/>
      <c r="P110" s="23"/>
      <c r="Q110" s="23"/>
      <c r="R110" s="23"/>
      <c r="T110" s="23"/>
      <c r="AL110" s="26"/>
      <c r="AM110" s="26"/>
      <c r="AO110" s="26"/>
      <c r="AP110" s="23"/>
      <c r="AQ110" s="26"/>
      <c r="AR110" s="26"/>
      <c r="AS110" s="26"/>
      <c r="AU110" s="24"/>
      <c r="AW110" s="23"/>
      <c r="AZ110" s="23"/>
      <c r="BA110" s="23"/>
      <c r="BB110" s="23"/>
    </row>
    <row r="111" spans="1:55">
      <c r="A111" s="45" t="s">
        <v>249</v>
      </c>
      <c r="B111" s="47" t="s">
        <v>250</v>
      </c>
      <c r="C111" s="48"/>
      <c r="D111" s="50"/>
      <c r="E111" s="50">
        <f>VLOOKUP(B111,[1]Punten!$A$681:$F$2547,6,FALSE)</f>
        <v>1561</v>
      </c>
      <c r="F111" s="45" t="s">
        <v>251</v>
      </c>
      <c r="G111" s="43">
        <f>E111*1.3</f>
        <v>2029.3000000000002</v>
      </c>
      <c r="H111" s="43"/>
      <c r="I111" s="24"/>
      <c r="L111" s="21"/>
      <c r="M111" s="23"/>
      <c r="N111" s="21"/>
      <c r="O111" s="23"/>
      <c r="Q111" s="21"/>
      <c r="S111" s="21"/>
      <c r="V111" s="21" t="s">
        <v>184</v>
      </c>
      <c r="X111" s="21" t="s">
        <v>185</v>
      </c>
      <c r="AI111" s="23" t="s">
        <v>206</v>
      </c>
      <c r="AJ111" s="23"/>
      <c r="AK111" s="23"/>
      <c r="AL111" s="23"/>
      <c r="AM111" s="21"/>
      <c r="AN111" s="23"/>
      <c r="AO111" s="23"/>
      <c r="AP111" s="23"/>
      <c r="AQ111" s="26"/>
      <c r="AR111" s="21"/>
      <c r="AS111" s="26"/>
      <c r="AU111" s="24"/>
      <c r="AW111" s="23"/>
      <c r="AY111" s="23"/>
    </row>
    <row r="112" spans="1:55">
      <c r="A112" s="45" t="s">
        <v>252</v>
      </c>
      <c r="B112" s="47" t="s">
        <v>253</v>
      </c>
      <c r="C112" s="48"/>
      <c r="D112" s="50"/>
      <c r="E112" s="50">
        <f>VLOOKUP(B112,[1]Punten!$A$681:$F$2547,6,FALSE)</f>
        <v>1163</v>
      </c>
      <c r="F112" s="45" t="s">
        <v>254</v>
      </c>
      <c r="G112" s="43">
        <f>E112*1.2</f>
        <v>1395.6</v>
      </c>
      <c r="H112" s="43"/>
      <c r="I112" s="21"/>
      <c r="L112" s="22"/>
      <c r="N112" s="22"/>
      <c r="O112" s="23"/>
      <c r="Q112" s="22"/>
      <c r="R112" s="25"/>
      <c r="S112" s="22"/>
      <c r="V112" s="22" t="s">
        <v>2</v>
      </c>
      <c r="X112" s="22" t="s">
        <v>107</v>
      </c>
      <c r="AI112" s="23"/>
      <c r="AJ112" s="23"/>
      <c r="AM112" s="22"/>
      <c r="AP112" s="23"/>
      <c r="AQ112" s="23"/>
      <c r="AR112" s="22"/>
      <c r="AS112" s="23"/>
      <c r="AU112" s="24"/>
      <c r="AZ112" s="21"/>
      <c r="BB112" s="21"/>
    </row>
    <row r="113" spans="1:54">
      <c r="A113" s="45" t="s">
        <v>255</v>
      </c>
      <c r="B113" s="47" t="s">
        <v>256</v>
      </c>
      <c r="C113" s="48"/>
      <c r="D113" s="50"/>
      <c r="E113" s="50">
        <f>VLOOKUP(B113,[1]Punten!$A$681:$F$2547,6,FALSE)</f>
        <v>1135</v>
      </c>
      <c r="F113" s="45" t="s">
        <v>257</v>
      </c>
      <c r="G113" s="43">
        <f>E113*1.1</f>
        <v>1248.5</v>
      </c>
      <c r="H113" s="43"/>
      <c r="I113" s="22"/>
      <c r="J113" s="24"/>
      <c r="L113" s="24"/>
      <c r="N113" s="24"/>
      <c r="O113" s="23"/>
      <c r="Q113" s="24"/>
      <c r="R113" s="25"/>
      <c r="S113" s="24"/>
      <c r="V113" s="24" t="s">
        <v>14</v>
      </c>
      <c r="X113" s="24" t="s">
        <v>77</v>
      </c>
      <c r="AI113" s="23"/>
      <c r="AJ113" s="23"/>
      <c r="AK113" s="23"/>
      <c r="AM113" s="24"/>
      <c r="AR113" s="24"/>
      <c r="AW113" s="21"/>
      <c r="AZ113" s="22"/>
      <c r="BB113" s="22"/>
    </row>
    <row r="114" spans="1:54">
      <c r="A114" s="45"/>
      <c r="B114" s="51"/>
      <c r="C114" s="48"/>
      <c r="D114" s="45"/>
      <c r="E114" s="45"/>
      <c r="F114" s="45"/>
      <c r="G114" s="43"/>
      <c r="H114" s="43">
        <f>SUM(G109:G113)</f>
        <v>10272.1</v>
      </c>
      <c r="I114" s="24"/>
      <c r="J114" s="24"/>
      <c r="L114" s="23"/>
      <c r="N114" s="23"/>
      <c r="Q114" s="23"/>
      <c r="S114" s="23"/>
      <c r="V114" s="23" t="s">
        <v>34</v>
      </c>
      <c r="X114" s="23" t="s">
        <v>47</v>
      </c>
      <c r="AA114" s="21"/>
      <c r="AB114" s="39"/>
      <c r="AC114" s="36"/>
      <c r="AD114" s="37"/>
      <c r="AI114" s="23"/>
      <c r="AJ114" s="23"/>
      <c r="AK114" s="23"/>
      <c r="AM114" s="23"/>
      <c r="AP114" s="21"/>
      <c r="AR114" s="23"/>
      <c r="AU114" s="21"/>
      <c r="AW114" s="22"/>
      <c r="AZ114" s="24"/>
      <c r="BB114" s="24"/>
    </row>
    <row r="115" spans="1:54">
      <c r="A115" s="45" t="s">
        <v>258</v>
      </c>
      <c r="B115" s="47" t="s">
        <v>259</v>
      </c>
      <c r="C115" s="48"/>
      <c r="D115" s="49">
        <f>IF(C115="Kopman",1.2,1)</f>
        <v>1</v>
      </c>
      <c r="E115" s="50">
        <f>VLOOKUP(B115,[1]Punten!$A$681:$F$2547,6,FALSE)</f>
        <v>1489</v>
      </c>
      <c r="F115" s="45" t="s">
        <v>245</v>
      </c>
      <c r="G115" s="43">
        <f>E115*1.5</f>
        <v>2233.5</v>
      </c>
      <c r="H115" s="43"/>
      <c r="I115" s="24"/>
      <c r="J115" s="24"/>
      <c r="L115" s="25"/>
      <c r="O115" s="21"/>
      <c r="S115" s="27"/>
      <c r="AA115" s="22"/>
      <c r="AB115" s="40"/>
      <c r="AI115" s="23"/>
      <c r="AJ115" s="23"/>
      <c r="AK115" s="23"/>
      <c r="AM115" s="23"/>
      <c r="AP115" s="22"/>
      <c r="AU115" s="22"/>
      <c r="AW115" s="22"/>
      <c r="AZ115" s="23"/>
      <c r="BB115" s="23"/>
    </row>
    <row r="116" spans="1:54">
      <c r="A116" s="45" t="s">
        <v>260</v>
      </c>
      <c r="B116" s="47" t="s">
        <v>261</v>
      </c>
      <c r="C116" s="48"/>
      <c r="D116" s="50"/>
      <c r="E116" s="50">
        <f>VLOOKUP(B116,[1]Punten!$A$681:$F$2547,6,FALSE)</f>
        <v>884</v>
      </c>
      <c r="F116" s="45" t="s">
        <v>248</v>
      </c>
      <c r="G116" s="43">
        <f>E116*1.4</f>
        <v>1237.5999999999999</v>
      </c>
      <c r="H116" s="43"/>
      <c r="I116" s="24"/>
      <c r="J116" s="24"/>
      <c r="L116" s="21"/>
      <c r="N116" s="21"/>
      <c r="O116" s="21"/>
      <c r="Q116" s="21"/>
      <c r="S116" s="27"/>
      <c r="V116" s="21" t="s">
        <v>207</v>
      </c>
      <c r="X116" s="21" t="s">
        <v>209</v>
      </c>
      <c r="AA116" s="26"/>
      <c r="AB116" s="41"/>
      <c r="AC116" s="26"/>
      <c r="AD116" s="38"/>
      <c r="AI116" s="23"/>
      <c r="AJ116" s="23"/>
      <c r="AK116" s="23"/>
      <c r="AM116" s="23"/>
      <c r="AP116" s="22"/>
      <c r="AU116" s="24"/>
      <c r="AW116" s="23"/>
    </row>
    <row r="117" spans="1:54">
      <c r="A117" s="45" t="s">
        <v>262</v>
      </c>
      <c r="B117" s="47" t="s">
        <v>263</v>
      </c>
      <c r="C117" s="48"/>
      <c r="D117" s="50"/>
      <c r="E117" s="50">
        <f>VLOOKUP(B117,[1]Punten!$A$681:$F$2547,6,FALSE)</f>
        <v>757</v>
      </c>
      <c r="F117" s="45" t="s">
        <v>251</v>
      </c>
      <c r="G117" s="43">
        <f>E117*1.3</f>
        <v>984.1</v>
      </c>
      <c r="H117" s="43"/>
      <c r="I117" s="24"/>
      <c r="J117" s="24"/>
      <c r="L117" s="22"/>
      <c r="N117" s="22"/>
      <c r="O117" s="22"/>
      <c r="Q117" s="22"/>
      <c r="S117" s="21"/>
      <c r="V117" s="22" t="s">
        <v>34</v>
      </c>
      <c r="X117" s="22" t="s">
        <v>4</v>
      </c>
      <c r="AA117" s="23"/>
      <c r="AB117" s="42"/>
      <c r="AK117" s="23"/>
      <c r="AP117" s="24"/>
      <c r="AU117" s="23"/>
      <c r="AW117" s="23"/>
    </row>
    <row r="118" spans="1:54">
      <c r="A118" s="45" t="s">
        <v>264</v>
      </c>
      <c r="B118" s="47" t="s">
        <v>265</v>
      </c>
      <c r="C118" s="48"/>
      <c r="D118" s="50"/>
      <c r="E118" s="50">
        <f>VLOOKUP(B118,[1]Punten!$A$681:$F$2547,6,FALSE)</f>
        <v>716</v>
      </c>
      <c r="F118" s="45" t="s">
        <v>254</v>
      </c>
      <c r="G118" s="43">
        <f>E118*1.2</f>
        <v>859.19999999999993</v>
      </c>
      <c r="H118" s="43"/>
      <c r="I118" s="24"/>
      <c r="L118" s="24"/>
      <c r="M118" s="25"/>
      <c r="N118" s="24"/>
      <c r="O118" s="24"/>
      <c r="Q118" s="24"/>
      <c r="S118" s="22"/>
      <c r="V118" s="24" t="s">
        <v>21</v>
      </c>
      <c r="X118" s="24" t="s">
        <v>170</v>
      </c>
      <c r="AA118" s="22"/>
      <c r="AF118" s="21"/>
      <c r="AH118" s="21"/>
      <c r="AP118" s="23"/>
    </row>
    <row r="119" spans="1:54">
      <c r="A119" s="45" t="s">
        <v>266</v>
      </c>
      <c r="B119" s="47" t="s">
        <v>267</v>
      </c>
      <c r="C119" s="48"/>
      <c r="D119" s="50"/>
      <c r="E119" s="50">
        <f>VLOOKUP(B119,[1]Punten!$A$681:$F$2547,6,FALSE)</f>
        <v>694</v>
      </c>
      <c r="F119" s="45" t="s">
        <v>257</v>
      </c>
      <c r="G119" s="43">
        <f>E119*1.1</f>
        <v>763.40000000000009</v>
      </c>
      <c r="H119" s="43"/>
      <c r="I119" s="24"/>
      <c r="L119" s="23"/>
      <c r="N119" s="23"/>
      <c r="O119" s="23"/>
      <c r="Q119" s="23"/>
      <c r="R119" s="25"/>
      <c r="S119" s="24"/>
      <c r="V119" s="23" t="s">
        <v>179</v>
      </c>
      <c r="X119" s="23" t="s">
        <v>173</v>
      </c>
      <c r="AA119" s="24"/>
      <c r="AC119" s="21"/>
      <c r="AF119" s="22"/>
      <c r="AH119" s="22"/>
      <c r="AK119" s="21"/>
      <c r="AU119" s="21"/>
    </row>
    <row r="120" spans="1:54">
      <c r="A120" s="45"/>
      <c r="B120" s="51"/>
      <c r="C120" s="48"/>
      <c r="D120" s="45"/>
      <c r="E120" s="45"/>
      <c r="F120" s="45"/>
      <c r="G120" s="43"/>
      <c r="H120" s="43">
        <f>SUM(G115:G119)</f>
        <v>6077.7999999999993</v>
      </c>
      <c r="I120" s="21"/>
      <c r="L120" s="23"/>
      <c r="M120" s="23"/>
      <c r="N120" s="27"/>
      <c r="O120" s="23"/>
      <c r="P120" s="23"/>
      <c r="Q120" s="23"/>
      <c r="R120" s="23"/>
      <c r="S120" s="23"/>
      <c r="V120" s="24"/>
      <c r="X120" s="23"/>
      <c r="AA120" s="24"/>
      <c r="AB120" s="23"/>
      <c r="AC120" s="22"/>
      <c r="AF120" s="34"/>
      <c r="AH120" s="24"/>
      <c r="AK120" s="22"/>
      <c r="AU120" s="22"/>
    </row>
    <row r="121" spans="1:54">
      <c r="A121" s="45" t="s">
        <v>268</v>
      </c>
      <c r="B121" s="47" t="s">
        <v>269</v>
      </c>
      <c r="C121" s="48"/>
      <c r="D121" s="49">
        <f>IF(C121="Kopman",1.3,1)</f>
        <v>1</v>
      </c>
      <c r="E121" s="50">
        <f>VLOOKUP(B121,[1]Punten!$A$681:$F$2547,6,FALSE)</f>
        <v>989</v>
      </c>
      <c r="F121" s="45" t="s">
        <v>245</v>
      </c>
      <c r="G121" s="43">
        <f>E121*1.5</f>
        <v>1483.5</v>
      </c>
      <c r="H121" s="43"/>
      <c r="I121" s="22"/>
      <c r="L121" s="21"/>
      <c r="N121" s="21"/>
      <c r="O121" s="21"/>
      <c r="P121" s="23"/>
      <c r="R121" s="23"/>
      <c r="V121" s="21" t="s">
        <v>210</v>
      </c>
      <c r="X121" s="21" t="s">
        <v>211</v>
      </c>
      <c r="AA121" s="23"/>
      <c r="AC121" s="24"/>
      <c r="AF121" s="24"/>
      <c r="AH121" s="23"/>
      <c r="AK121" s="24"/>
      <c r="AU121" s="22"/>
    </row>
    <row r="122" spans="1:54">
      <c r="A122" s="45" t="s">
        <v>270</v>
      </c>
      <c r="B122" s="52" t="s">
        <v>271</v>
      </c>
      <c r="C122" s="48"/>
      <c r="D122" s="50"/>
      <c r="E122" s="50">
        <f>VLOOKUP(B122,[1]Punten!$A$681:$F$2547,6,FALSE)</f>
        <v>843</v>
      </c>
      <c r="F122" s="45" t="s">
        <v>248</v>
      </c>
      <c r="G122" s="43">
        <f>E122*1.4</f>
        <v>1180.1999999999998</v>
      </c>
      <c r="H122" s="43"/>
      <c r="I122" s="24"/>
      <c r="L122" s="22"/>
      <c r="N122" s="22"/>
      <c r="O122" s="22"/>
      <c r="Q122" s="21"/>
      <c r="S122" s="21"/>
      <c r="V122" s="22" t="s">
        <v>107</v>
      </c>
      <c r="X122" s="22" t="s">
        <v>77</v>
      </c>
      <c r="AA122" s="21"/>
      <c r="AC122" s="24"/>
      <c r="AF122" s="24"/>
      <c r="AH122" s="21"/>
      <c r="AK122" s="23"/>
      <c r="AU122" s="23"/>
    </row>
    <row r="123" spans="1:54">
      <c r="A123" s="45" t="s">
        <v>272</v>
      </c>
      <c r="B123" s="47" t="s">
        <v>273</v>
      </c>
      <c r="C123" s="48"/>
      <c r="D123" s="50"/>
      <c r="E123" s="50">
        <f>VLOOKUP(B123,[1]Punten!$A$681:$F$2547,6,FALSE)</f>
        <v>702</v>
      </c>
      <c r="F123" s="45" t="s">
        <v>251</v>
      </c>
      <c r="G123" s="43">
        <f>E123*1.3</f>
        <v>912.6</v>
      </c>
      <c r="H123" s="43"/>
      <c r="I123" s="24"/>
      <c r="L123" s="24"/>
      <c r="N123" s="24"/>
      <c r="V123" s="24" t="s">
        <v>62</v>
      </c>
      <c r="X123" s="24" t="s">
        <v>58</v>
      </c>
      <c r="AA123" s="22"/>
      <c r="AF123" s="24"/>
      <c r="AH123" s="21"/>
    </row>
    <row r="124" spans="1:54">
      <c r="A124" s="45" t="s">
        <v>274</v>
      </c>
      <c r="B124" s="47" t="s">
        <v>275</v>
      </c>
      <c r="C124" s="48"/>
      <c r="D124" s="50"/>
      <c r="E124" s="50">
        <f>VLOOKUP(B124,[1]Punten!$A$681:$F$2547,6,FALSE)</f>
        <v>636</v>
      </c>
      <c r="F124" s="45" t="s">
        <v>254</v>
      </c>
      <c r="G124" s="43">
        <f>E124*1.2</f>
        <v>763.19999999999993</v>
      </c>
      <c r="H124" s="43"/>
      <c r="I124" s="24"/>
      <c r="L124" s="23"/>
      <c r="N124" s="23"/>
      <c r="V124" s="23" t="s">
        <v>34</v>
      </c>
      <c r="X124" s="23" t="s">
        <v>36</v>
      </c>
      <c r="AA124" s="24"/>
      <c r="AC124" s="21"/>
      <c r="AF124" s="24"/>
      <c r="AH124" s="22"/>
    </row>
    <row r="125" spans="1:54">
      <c r="A125" s="45" t="s">
        <v>276</v>
      </c>
      <c r="B125" s="47" t="s">
        <v>277</v>
      </c>
      <c r="C125" s="48"/>
      <c r="D125" s="50"/>
      <c r="E125" s="50">
        <f>VLOOKUP(B125,[1]Punten!$A$681:$F$2547,6,FALSE)</f>
        <v>630</v>
      </c>
      <c r="F125" s="45" t="s">
        <v>257</v>
      </c>
      <c r="G125" s="43">
        <f>E125*1.1</f>
        <v>693</v>
      </c>
      <c r="H125" s="43"/>
      <c r="L125" s="23"/>
      <c r="N125" s="23"/>
      <c r="V125" s="23"/>
      <c r="W125" s="21"/>
      <c r="X125" s="23"/>
      <c r="Y125" s="21"/>
      <c r="Z125" s="21"/>
      <c r="AA125" s="24"/>
      <c r="AC125" s="22"/>
      <c r="AF125" s="21"/>
      <c r="AH125" s="24"/>
    </row>
    <row r="126" spans="1:54">
      <c r="A126" s="45"/>
      <c r="B126" s="51"/>
      <c r="C126" s="48"/>
      <c r="D126" s="45"/>
      <c r="E126" s="45"/>
      <c r="F126" s="45"/>
      <c r="G126" s="43"/>
      <c r="H126" s="43">
        <f>SUM(G121:G125)</f>
        <v>5032.5</v>
      </c>
      <c r="I126" s="21"/>
      <c r="L126" s="21"/>
      <c r="V126" s="21" t="s">
        <v>222</v>
      </c>
      <c r="X126" s="21" t="s">
        <v>223</v>
      </c>
      <c r="AA126" s="24"/>
      <c r="AC126" s="22"/>
      <c r="AF126" s="22"/>
      <c r="AH126" s="24"/>
    </row>
    <row r="127" spans="1:54">
      <c r="A127" s="45" t="s">
        <v>278</v>
      </c>
      <c r="B127" s="47" t="s">
        <v>279</v>
      </c>
      <c r="C127" s="48"/>
      <c r="D127" s="49">
        <f>IF(C127="Kopman",1.4,1)</f>
        <v>1</v>
      </c>
      <c r="E127" s="50">
        <f>VLOOKUP(B127,[1]Punten!$A$681:$F$2547,6,FALSE)</f>
        <v>1023</v>
      </c>
      <c r="F127" s="45" t="s">
        <v>245</v>
      </c>
      <c r="G127" s="43">
        <f>E127*1.5</f>
        <v>1534.5</v>
      </c>
      <c r="H127" s="43"/>
      <c r="I127" s="22"/>
      <c r="L127" s="22"/>
      <c r="Q127" s="24"/>
      <c r="V127" s="22" t="s">
        <v>179</v>
      </c>
      <c r="X127" s="22" t="s">
        <v>90</v>
      </c>
      <c r="AC127" s="23"/>
      <c r="AF127" s="24"/>
    </row>
    <row r="128" spans="1:54">
      <c r="A128" s="45" t="s">
        <v>280</v>
      </c>
      <c r="B128" s="47" t="s">
        <v>281</v>
      </c>
      <c r="C128" s="48"/>
      <c r="D128" s="50"/>
      <c r="E128" s="50">
        <f>VLOOKUP(B128,[1]Punten!$A$681:$F$2547,6,FALSE)</f>
        <v>771</v>
      </c>
      <c r="F128" s="45" t="s">
        <v>248</v>
      </c>
      <c r="G128" s="43">
        <f>E128*1.4</f>
        <v>1079.3999999999999</v>
      </c>
      <c r="H128" s="43"/>
      <c r="I128" s="24"/>
      <c r="L128" s="24"/>
      <c r="Q128" s="23"/>
      <c r="V128" s="24" t="s">
        <v>153</v>
      </c>
      <c r="X128" s="24" t="s">
        <v>179</v>
      </c>
      <c r="AC128" s="23"/>
      <c r="AF128" s="23"/>
    </row>
    <row r="129" spans="1:24">
      <c r="A129" s="45" t="s">
        <v>282</v>
      </c>
      <c r="B129" s="47" t="s">
        <v>283</v>
      </c>
      <c r="C129" s="48"/>
      <c r="D129" s="50"/>
      <c r="E129" s="50">
        <f>VLOOKUP(B129,[1]Punten!$A$681:$F$2547,6,FALSE)</f>
        <v>742</v>
      </c>
      <c r="F129" s="45" t="s">
        <v>251</v>
      </c>
      <c r="G129" s="43">
        <f>E129*1.3</f>
        <v>964.6</v>
      </c>
      <c r="H129" s="43"/>
      <c r="I129" s="23"/>
      <c r="L129" s="23"/>
      <c r="V129" s="23" t="s">
        <v>164</v>
      </c>
      <c r="W129" s="23"/>
      <c r="X129" s="23" t="s">
        <v>50</v>
      </c>
    </row>
    <row r="130" spans="1:24">
      <c r="A130" s="45" t="s">
        <v>284</v>
      </c>
      <c r="B130" s="47" t="s">
        <v>285</v>
      </c>
      <c r="C130" s="48"/>
      <c r="D130" s="50"/>
      <c r="E130" s="50">
        <f>VLOOKUP(B130,[1]Punten!$A$681:$F$2547,6,FALSE)</f>
        <v>662</v>
      </c>
      <c r="F130" s="45" t="s">
        <v>254</v>
      </c>
      <c r="G130" s="43">
        <f>E130*1.2</f>
        <v>794.4</v>
      </c>
      <c r="H130" s="43"/>
      <c r="I130" s="23"/>
      <c r="V130" s="23"/>
      <c r="X130" s="23"/>
    </row>
    <row r="131" spans="1:24">
      <c r="A131" s="45" t="s">
        <v>286</v>
      </c>
      <c r="B131" s="47" t="s">
        <v>287</v>
      </c>
      <c r="C131" s="48"/>
      <c r="D131" s="50"/>
      <c r="E131" s="50">
        <f>VLOOKUP(B131,[1]Punten!$A$681:$F$2547,6,FALSE)</f>
        <v>614</v>
      </c>
      <c r="F131" s="45" t="s">
        <v>257</v>
      </c>
      <c r="G131" s="43">
        <f>E131*1.1</f>
        <v>675.40000000000009</v>
      </c>
      <c r="H131" s="43"/>
      <c r="V131" s="21" t="s">
        <v>224</v>
      </c>
      <c r="X131" s="21" t="s">
        <v>225</v>
      </c>
    </row>
    <row r="132" spans="1:24">
      <c r="A132" s="45"/>
      <c r="B132" s="51"/>
      <c r="C132" s="48"/>
      <c r="D132" s="45"/>
      <c r="E132" s="45"/>
      <c r="F132" s="45"/>
      <c r="G132" s="43"/>
      <c r="H132" s="43">
        <f>SUM(G127:G131)</f>
        <v>5048.2999999999993</v>
      </c>
      <c r="I132" s="26"/>
      <c r="V132" s="22" t="s">
        <v>118</v>
      </c>
      <c r="X132" s="22" t="s">
        <v>107</v>
      </c>
    </row>
    <row r="133" spans="1:24">
      <c r="A133" s="45" t="s">
        <v>288</v>
      </c>
      <c r="B133" s="47" t="s">
        <v>289</v>
      </c>
      <c r="C133" s="48"/>
      <c r="D133" s="49">
        <f>IF(C133="Kopman",1.5,1)</f>
        <v>1</v>
      </c>
      <c r="E133" s="50">
        <f>VLOOKUP(B133,[1]Punten!$A$681:$F$2547,6,FALSE)</f>
        <v>830</v>
      </c>
      <c r="F133" s="45" t="s">
        <v>245</v>
      </c>
      <c r="G133" s="43">
        <f>E133*1.5*D133</f>
        <v>1245</v>
      </c>
      <c r="H133" s="43"/>
      <c r="I133" s="26"/>
      <c r="V133" s="24" t="s">
        <v>62</v>
      </c>
      <c r="X133" s="24" t="s">
        <v>77</v>
      </c>
    </row>
    <row r="134" spans="1:24">
      <c r="A134" s="45" t="s">
        <v>290</v>
      </c>
      <c r="B134" s="47" t="s">
        <v>291</v>
      </c>
      <c r="C134" s="48"/>
      <c r="D134" s="50"/>
      <c r="E134" s="50">
        <f>VLOOKUP(B134,[1]Punten!$A$681:$F$2547,6,FALSE)</f>
        <v>569</v>
      </c>
      <c r="F134" s="45" t="s">
        <v>248</v>
      </c>
      <c r="G134" s="43">
        <f>E134*1.4</f>
        <v>796.59999999999991</v>
      </c>
      <c r="H134" s="43"/>
      <c r="I134" s="26"/>
      <c r="V134" s="23" t="s">
        <v>111</v>
      </c>
      <c r="X134" s="23" t="s">
        <v>156</v>
      </c>
    </row>
    <row r="135" spans="1:24">
      <c r="A135" s="45" t="s">
        <v>292</v>
      </c>
      <c r="B135" s="47" t="s">
        <v>293</v>
      </c>
      <c r="C135" s="48"/>
      <c r="D135" s="50"/>
      <c r="E135" s="50">
        <f>VLOOKUP(B135,[1]Punten!$A$681:$F$2547,6,FALSE)</f>
        <v>514</v>
      </c>
      <c r="F135" s="45" t="s">
        <v>251</v>
      </c>
      <c r="G135" s="43">
        <f>E135*1.3</f>
        <v>668.2</v>
      </c>
      <c r="H135" s="43"/>
      <c r="V135" s="23"/>
    </row>
    <row r="136" spans="1:24">
      <c r="A136" s="45" t="s">
        <v>294</v>
      </c>
      <c r="B136" s="47" t="s">
        <v>295</v>
      </c>
      <c r="C136" s="48"/>
      <c r="D136" s="50"/>
      <c r="E136" s="50">
        <f>VLOOKUP(B136,[1]Punten!$A$681:$F$2547,6,FALSE)</f>
        <v>456</v>
      </c>
      <c r="F136" s="45" t="s">
        <v>254</v>
      </c>
      <c r="G136" s="43">
        <f>E136*1.2</f>
        <v>547.19999999999993</v>
      </c>
      <c r="H136" s="43"/>
      <c r="V136" s="21" t="s">
        <v>226</v>
      </c>
      <c r="X136" s="21" t="s">
        <v>227</v>
      </c>
    </row>
    <row r="137" spans="1:24">
      <c r="A137" s="45" t="s">
        <v>296</v>
      </c>
      <c r="B137" s="52" t="s">
        <v>297</v>
      </c>
      <c r="C137" s="48"/>
      <c r="D137" s="50"/>
      <c r="E137" s="50">
        <f>VLOOKUP(B137,[1]Punten!$A$681:$F$2547,6,FALSE)</f>
        <v>373</v>
      </c>
      <c r="F137" s="45" t="s">
        <v>257</v>
      </c>
      <c r="G137" s="43">
        <f>E137*1.1</f>
        <v>410.3</v>
      </c>
      <c r="H137" s="43"/>
      <c r="V137" s="22" t="s">
        <v>60</v>
      </c>
      <c r="X137" s="22" t="s">
        <v>170</v>
      </c>
    </row>
    <row r="138" spans="1:24">
      <c r="A138" s="45"/>
      <c r="B138" s="51"/>
      <c r="C138" s="48"/>
      <c r="D138" s="45"/>
      <c r="E138" s="45"/>
      <c r="F138" s="45"/>
      <c r="G138" s="43"/>
      <c r="H138" s="43">
        <f>SUM(G133:G137)</f>
        <v>3667.3</v>
      </c>
      <c r="V138" s="24" t="s">
        <v>54</v>
      </c>
      <c r="X138" s="24" t="s">
        <v>14</v>
      </c>
    </row>
    <row r="139" spans="1:24">
      <c r="A139" s="45" t="s">
        <v>298</v>
      </c>
      <c r="B139" s="47" t="s">
        <v>299</v>
      </c>
      <c r="C139" s="48"/>
      <c r="D139" s="49">
        <f>IF(C139="Kopman",1.6,1)</f>
        <v>1</v>
      </c>
      <c r="E139" s="50">
        <f>VLOOKUP(B139,[1]Punten!$A$681:$F$2547,6,FALSE)</f>
        <v>463</v>
      </c>
      <c r="F139" s="45" t="s">
        <v>245</v>
      </c>
      <c r="G139" s="43">
        <f>E139*1.5</f>
        <v>694.5</v>
      </c>
      <c r="H139" s="43"/>
      <c r="V139" s="23" t="s">
        <v>27</v>
      </c>
      <c r="X139" s="23" t="s">
        <v>43</v>
      </c>
    </row>
    <row r="140" spans="1:24">
      <c r="A140" s="45" t="s">
        <v>300</v>
      </c>
      <c r="B140" s="47" t="s">
        <v>301</v>
      </c>
      <c r="C140" s="48"/>
      <c r="D140" s="50"/>
      <c r="E140" s="50">
        <f>VLOOKUP(B140,[1]Punten!$A$681:$F$2547,6,FALSE)</f>
        <v>434</v>
      </c>
      <c r="F140" s="45" t="s">
        <v>248</v>
      </c>
      <c r="G140" s="43">
        <f>E140*1.4</f>
        <v>607.59999999999991</v>
      </c>
      <c r="H140" s="43"/>
    </row>
    <row r="141" spans="1:24">
      <c r="A141" s="45" t="s">
        <v>302</v>
      </c>
      <c r="B141" s="47" t="s">
        <v>303</v>
      </c>
      <c r="C141" s="48"/>
      <c r="D141" s="50"/>
      <c r="E141" s="50">
        <f>VLOOKUP(B141,[1]Punten!$A$681:$F$2547,6,FALSE)</f>
        <v>368</v>
      </c>
      <c r="F141" s="45" t="s">
        <v>251</v>
      </c>
      <c r="G141" s="43">
        <f>E141*1.3</f>
        <v>478.40000000000003</v>
      </c>
      <c r="H141" s="43"/>
      <c r="V141" s="21" t="s">
        <v>228</v>
      </c>
      <c r="X141" s="21" t="s">
        <v>229</v>
      </c>
    </row>
    <row r="142" spans="1:24">
      <c r="A142" s="45" t="s">
        <v>304</v>
      </c>
      <c r="B142" s="47" t="s">
        <v>305</v>
      </c>
      <c r="C142" s="48"/>
      <c r="D142" s="50"/>
      <c r="E142" s="50">
        <f>VLOOKUP(B142,[1]Punten!$A$681:$F$2547,6,FALSE)</f>
        <v>360</v>
      </c>
      <c r="F142" s="45" t="s">
        <v>254</v>
      </c>
      <c r="G142" s="43">
        <f>E142*1.2</f>
        <v>432</v>
      </c>
      <c r="H142" s="43"/>
      <c r="V142" s="22" t="s">
        <v>71</v>
      </c>
      <c r="X142" s="22" t="s">
        <v>234</v>
      </c>
    </row>
    <row r="143" spans="1:24">
      <c r="A143" s="45" t="s">
        <v>306</v>
      </c>
      <c r="B143" s="47" t="s">
        <v>307</v>
      </c>
      <c r="C143" s="48"/>
      <c r="D143" s="50"/>
      <c r="E143" s="50">
        <f>VLOOKUP(B143,[1]Punten!$A$681:$F$2547,6,FALSE)</f>
        <v>335</v>
      </c>
      <c r="F143" s="45" t="s">
        <v>257</v>
      </c>
      <c r="G143" s="43">
        <f>E143*1.1</f>
        <v>368.50000000000006</v>
      </c>
      <c r="H143" s="43"/>
      <c r="V143" s="24" t="s">
        <v>56</v>
      </c>
      <c r="X143" s="24" t="s">
        <v>27</v>
      </c>
    </row>
    <row r="144" spans="1:24">
      <c r="A144" s="45"/>
      <c r="B144" s="51"/>
      <c r="C144" s="48"/>
      <c r="D144" s="45"/>
      <c r="E144" s="45"/>
      <c r="F144" s="45"/>
      <c r="G144" s="43"/>
      <c r="H144" s="43">
        <f>SUM(G139:G143)</f>
        <v>2581</v>
      </c>
      <c r="V144" s="23" t="s">
        <v>235</v>
      </c>
      <c r="X144" s="23" t="s">
        <v>21</v>
      </c>
    </row>
    <row r="145" spans="1:24">
      <c r="A145" s="45" t="s">
        <v>308</v>
      </c>
      <c r="B145" s="53" t="s">
        <v>309</v>
      </c>
      <c r="C145" s="54" t="s">
        <v>310</v>
      </c>
      <c r="D145" s="49">
        <f>IF(C145="Kopman",1.7,1)</f>
        <v>1.7</v>
      </c>
      <c r="E145" s="50">
        <f>VLOOKUP(B145,[1]Punten!$A$681:$F$2547,6,FALSE)</f>
        <v>752</v>
      </c>
      <c r="F145" s="45" t="s">
        <v>245</v>
      </c>
      <c r="G145" s="43">
        <f>E145*1.5*D145</f>
        <v>1917.6</v>
      </c>
      <c r="H145" s="43"/>
    </row>
    <row r="146" spans="1:24">
      <c r="A146" s="45" t="s">
        <v>311</v>
      </c>
      <c r="B146" s="47" t="s">
        <v>312</v>
      </c>
      <c r="C146" s="48"/>
      <c r="D146" s="50"/>
      <c r="E146" s="50">
        <f>VLOOKUP(B146,[1]Punten!$A$681:$F$2547,6,FALSE)</f>
        <v>411</v>
      </c>
      <c r="F146" s="45" t="s">
        <v>248</v>
      </c>
      <c r="G146" s="43">
        <f>E146*1.4</f>
        <v>575.4</v>
      </c>
      <c r="H146" s="43"/>
      <c r="V146" s="21" t="s">
        <v>230</v>
      </c>
      <c r="X146" s="21" t="s">
        <v>231</v>
      </c>
    </row>
    <row r="147" spans="1:24">
      <c r="A147" s="45" t="s">
        <v>313</v>
      </c>
      <c r="B147" s="47" t="s">
        <v>314</v>
      </c>
      <c r="C147" s="48"/>
      <c r="D147" s="50"/>
      <c r="E147" s="50">
        <f>VLOOKUP(B147,[1]Punten!$A$681:$F$2547,6,FALSE)</f>
        <v>358</v>
      </c>
      <c r="F147" s="45" t="s">
        <v>251</v>
      </c>
      <c r="G147" s="43">
        <f>E147*1.3</f>
        <v>465.40000000000003</v>
      </c>
      <c r="H147" s="43"/>
      <c r="V147" s="22" t="s">
        <v>177</v>
      </c>
      <c r="X147" s="22" t="s">
        <v>130</v>
      </c>
    </row>
    <row r="148" spans="1:24">
      <c r="A148" s="45" t="s">
        <v>315</v>
      </c>
      <c r="B148" s="47" t="s">
        <v>316</v>
      </c>
      <c r="C148" s="48"/>
      <c r="D148" s="50"/>
      <c r="E148" s="50">
        <f>VLOOKUP(B148,[1]Punten!$A$681:$F$2547,6,FALSE)</f>
        <v>335</v>
      </c>
      <c r="F148" s="45" t="s">
        <v>254</v>
      </c>
      <c r="G148" s="43">
        <f>E148*1.2</f>
        <v>402</v>
      </c>
      <c r="H148" s="43"/>
      <c r="V148" s="24" t="s">
        <v>45</v>
      </c>
      <c r="X148" s="24" t="s">
        <v>175</v>
      </c>
    </row>
    <row r="149" spans="1:24">
      <c r="A149" s="45" t="s">
        <v>317</v>
      </c>
      <c r="B149" s="47" t="s">
        <v>318</v>
      </c>
      <c r="C149" s="48"/>
      <c r="D149" s="50"/>
      <c r="E149" s="50">
        <f>VLOOKUP(B149,[1]Punten!$A$681:$F$2547,6,FALSE)</f>
        <v>301</v>
      </c>
      <c r="F149" s="45" t="s">
        <v>257</v>
      </c>
      <c r="G149" s="43">
        <f>E149*1.1</f>
        <v>331.1</v>
      </c>
      <c r="H149" s="43"/>
      <c r="V149" s="23" t="s">
        <v>54</v>
      </c>
      <c r="X149" s="23" t="s">
        <v>166</v>
      </c>
    </row>
    <row r="150" spans="1:24">
      <c r="A150" s="45"/>
      <c r="B150" s="51"/>
      <c r="C150" s="48"/>
      <c r="D150" s="45"/>
      <c r="E150" s="45"/>
      <c r="F150" s="45"/>
      <c r="G150" s="43"/>
      <c r="H150" s="43">
        <f>SUM(G145:G149)</f>
        <v>3691.5</v>
      </c>
    </row>
    <row r="151" spans="1:24">
      <c r="A151" s="45" t="s">
        <v>319</v>
      </c>
      <c r="B151" s="47" t="s">
        <v>320</v>
      </c>
      <c r="C151" s="48"/>
      <c r="D151" s="49">
        <f>IF(C151="Kopman",1.8,1)</f>
        <v>1</v>
      </c>
      <c r="E151" s="50">
        <f>VLOOKUP(B151,[1]Punten!$A$681:$F$2547,6,FALSE)</f>
        <v>633</v>
      </c>
      <c r="F151" s="45" t="s">
        <v>245</v>
      </c>
      <c r="G151" s="43">
        <f>E151*1.5</f>
        <v>949.5</v>
      </c>
      <c r="H151" s="43"/>
      <c r="V151" s="21" t="s">
        <v>232</v>
      </c>
      <c r="X151" s="21" t="s">
        <v>233</v>
      </c>
    </row>
    <row r="152" spans="1:24">
      <c r="A152" s="45" t="s">
        <v>321</v>
      </c>
      <c r="B152" s="47" t="s">
        <v>322</v>
      </c>
      <c r="C152" s="48"/>
      <c r="D152" s="50"/>
      <c r="E152" s="50">
        <f>VLOOKUP(B152,[1]Punten!$A$681:$F$2547,6,FALSE)</f>
        <v>482</v>
      </c>
      <c r="F152" s="45" t="s">
        <v>248</v>
      </c>
      <c r="G152" s="43">
        <f>E152*1.4</f>
        <v>674.8</v>
      </c>
      <c r="H152" s="43"/>
      <c r="V152" s="22" t="s">
        <v>34</v>
      </c>
      <c r="X152" s="22" t="s">
        <v>235</v>
      </c>
    </row>
    <row r="153" spans="1:24">
      <c r="A153" s="45" t="s">
        <v>323</v>
      </c>
      <c r="B153" s="52" t="s">
        <v>324</v>
      </c>
      <c r="C153" s="48"/>
      <c r="D153" s="50"/>
      <c r="E153" s="50">
        <f>VLOOKUP(B153,[1]Punten!$A$681:$F$2547,6,FALSE)</f>
        <v>473</v>
      </c>
      <c r="F153" s="45" t="s">
        <v>251</v>
      </c>
      <c r="G153" s="43">
        <f>E153*1.3</f>
        <v>614.9</v>
      </c>
      <c r="H153" s="43"/>
      <c r="V153" s="24" t="s">
        <v>160</v>
      </c>
      <c r="X153" s="24" t="s">
        <v>71</v>
      </c>
    </row>
    <row r="154" spans="1:24">
      <c r="A154" s="45" t="s">
        <v>325</v>
      </c>
      <c r="B154" s="47" t="s">
        <v>326</v>
      </c>
      <c r="C154" s="48"/>
      <c r="D154" s="50"/>
      <c r="E154" s="50">
        <f>VLOOKUP(B154,[1]Punten!$A$681:$F$2547,6,FALSE)</f>
        <v>466</v>
      </c>
      <c r="F154" s="45" t="s">
        <v>254</v>
      </c>
      <c r="G154" s="43">
        <f>E154*1.2</f>
        <v>559.19999999999993</v>
      </c>
      <c r="H154" s="43"/>
      <c r="V154" s="23" t="s">
        <v>82</v>
      </c>
      <c r="X154" s="23" t="s">
        <v>170</v>
      </c>
    </row>
    <row r="155" spans="1:24">
      <c r="A155" s="45" t="s">
        <v>327</v>
      </c>
      <c r="B155" s="52" t="s">
        <v>328</v>
      </c>
      <c r="C155" s="48"/>
      <c r="D155" s="50"/>
      <c r="E155" s="50">
        <f>VLOOKUP(B155,[1]Punten!$A$681:$F$2547,6,FALSE)</f>
        <v>330</v>
      </c>
      <c r="F155" s="45" t="s">
        <v>257</v>
      </c>
      <c r="G155" s="43">
        <f>E155*1.1</f>
        <v>363.00000000000006</v>
      </c>
      <c r="H155" s="43"/>
    </row>
    <row r="156" spans="1:24">
      <c r="A156" s="45"/>
      <c r="B156" s="51"/>
      <c r="C156" s="48"/>
      <c r="D156" s="45"/>
      <c r="E156" s="45"/>
      <c r="F156" s="45"/>
      <c r="G156" s="43"/>
      <c r="H156" s="43">
        <f>SUM(G151:G155)</f>
        <v>3161.3999999999996</v>
      </c>
      <c r="V156" s="21" t="s">
        <v>236</v>
      </c>
      <c r="X156" s="21" t="s">
        <v>237</v>
      </c>
    </row>
    <row r="157" spans="1:24">
      <c r="A157" s="45" t="s">
        <v>329</v>
      </c>
      <c r="B157" s="52" t="s">
        <v>330</v>
      </c>
      <c r="C157" s="48"/>
      <c r="D157" s="49">
        <f>IF(C157="Kopman",1.9,1)</f>
        <v>1</v>
      </c>
      <c r="E157" s="50">
        <f>VLOOKUP(B157,[1]Punten!$A$681:$F$2547,6,FALSE)</f>
        <v>478</v>
      </c>
      <c r="F157" s="45" t="s">
        <v>245</v>
      </c>
      <c r="G157" s="43">
        <f>E157*1.5</f>
        <v>717</v>
      </c>
      <c r="H157" s="43"/>
      <c r="V157" s="22" t="s">
        <v>179</v>
      </c>
      <c r="X157" s="22" t="s">
        <v>43</v>
      </c>
    </row>
    <row r="158" spans="1:24">
      <c r="A158" s="45" t="s">
        <v>331</v>
      </c>
      <c r="B158" s="47" t="s">
        <v>332</v>
      </c>
      <c r="C158" s="48"/>
      <c r="D158" s="50"/>
      <c r="E158" s="50">
        <f>VLOOKUP(B158,[1]Punten!$A$681:$F$2547,6,FALSE)</f>
        <v>357</v>
      </c>
      <c r="F158" s="45" t="s">
        <v>248</v>
      </c>
      <c r="G158" s="43">
        <f>E158*1.4</f>
        <v>499.79999999999995</v>
      </c>
      <c r="H158" s="43"/>
      <c r="V158" s="24" t="s">
        <v>34</v>
      </c>
      <c r="X158" s="24" t="s">
        <v>60</v>
      </c>
    </row>
    <row r="159" spans="1:24">
      <c r="A159" s="45" t="s">
        <v>333</v>
      </c>
      <c r="B159" s="47" t="s">
        <v>334</v>
      </c>
      <c r="C159" s="48"/>
      <c r="D159" s="50"/>
      <c r="E159" s="50">
        <f>VLOOKUP(B159,[1]Punten!$A$681:$F$2547,6,FALSE)</f>
        <v>342</v>
      </c>
      <c r="F159" s="45" t="s">
        <v>251</v>
      </c>
      <c r="G159" s="43">
        <f>E159*1.3</f>
        <v>444.6</v>
      </c>
      <c r="H159" s="43"/>
      <c r="V159" s="23" t="s">
        <v>164</v>
      </c>
      <c r="X159" s="23" t="s">
        <v>52</v>
      </c>
    </row>
    <row r="160" spans="1:24">
      <c r="A160" s="45" t="s">
        <v>335</v>
      </c>
      <c r="B160" s="47" t="s">
        <v>336</v>
      </c>
      <c r="C160" s="48"/>
      <c r="D160" s="50"/>
      <c r="E160" s="50">
        <f>VLOOKUP(B160,[1]Punten!$A$681:$F$2547,6,FALSE)</f>
        <v>261</v>
      </c>
      <c r="F160" s="45" t="s">
        <v>254</v>
      </c>
      <c r="G160" s="43">
        <f>E160*1.2</f>
        <v>313.2</v>
      </c>
      <c r="H160" s="43"/>
    </row>
    <row r="161" spans="1:8">
      <c r="A161" s="45" t="s">
        <v>337</v>
      </c>
      <c r="B161" s="47" t="s">
        <v>338</v>
      </c>
      <c r="C161" s="48"/>
      <c r="D161" s="50"/>
      <c r="E161" s="50">
        <f>VLOOKUP(B161,[1]Punten!$A$681:$F$2547,6,FALSE)</f>
        <v>227</v>
      </c>
      <c r="F161" s="45" t="s">
        <v>257</v>
      </c>
      <c r="G161" s="43">
        <f>E161*1.1</f>
        <v>249.70000000000002</v>
      </c>
      <c r="H161" s="43"/>
    </row>
    <row r="162" spans="1:8">
      <c r="A162" s="45"/>
      <c r="B162" s="51"/>
      <c r="C162" s="48"/>
      <c r="D162" s="45"/>
      <c r="E162" s="45"/>
      <c r="F162" s="45"/>
      <c r="G162" s="43"/>
      <c r="H162" s="43">
        <f>SUM(G157:G161)</f>
        <v>2224.3000000000002</v>
      </c>
    </row>
    <row r="163" spans="1:8">
      <c r="A163" s="45" t="s">
        <v>339</v>
      </c>
      <c r="B163" s="47" t="s">
        <v>340</v>
      </c>
      <c r="C163" s="48"/>
      <c r="D163" s="49">
        <f>IF(C163="Kopman",2,1)</f>
        <v>1</v>
      </c>
      <c r="E163" s="50">
        <f>VLOOKUP(B163,[1]Punten!$A$681:$F$2547,6,FALSE)</f>
        <v>378</v>
      </c>
      <c r="F163" s="45" t="s">
        <v>245</v>
      </c>
      <c r="G163" s="43">
        <f>E163*1.5</f>
        <v>567</v>
      </c>
      <c r="H163" s="43"/>
    </row>
    <row r="164" spans="1:8">
      <c r="A164" s="45" t="s">
        <v>341</v>
      </c>
      <c r="B164" s="52" t="s">
        <v>342</v>
      </c>
      <c r="C164" s="48"/>
      <c r="D164" s="50"/>
      <c r="E164" s="50">
        <f>VLOOKUP(B164,[1]Punten!$A$681:$F$2547,6,FALSE)</f>
        <v>312</v>
      </c>
      <c r="F164" s="45" t="s">
        <v>248</v>
      </c>
      <c r="G164" s="43">
        <f>E164*1.4</f>
        <v>436.79999999999995</v>
      </c>
      <c r="H164" s="43"/>
    </row>
    <row r="165" spans="1:8">
      <c r="A165" s="45" t="s">
        <v>343</v>
      </c>
      <c r="B165" s="47" t="s">
        <v>344</v>
      </c>
      <c r="C165" s="48"/>
      <c r="D165" s="50"/>
      <c r="E165" s="50">
        <f>VLOOKUP(B165,[1]Punten!$A$681:$F$2547,6,FALSE)</f>
        <v>260</v>
      </c>
      <c r="F165" s="45" t="s">
        <v>251</v>
      </c>
      <c r="G165" s="43">
        <f>E165*1.3</f>
        <v>338</v>
      </c>
      <c r="H165" s="43"/>
    </row>
    <row r="166" spans="1:8">
      <c r="A166" s="45" t="s">
        <v>345</v>
      </c>
      <c r="B166" s="47" t="s">
        <v>346</v>
      </c>
      <c r="C166" s="48"/>
      <c r="D166" s="50"/>
      <c r="E166" s="50">
        <f>VLOOKUP(B166,[1]Punten!$A$681:$F$2547,6,FALSE)</f>
        <v>239</v>
      </c>
      <c r="F166" s="45" t="s">
        <v>254</v>
      </c>
      <c r="G166" s="43">
        <f>E166*1.2</f>
        <v>286.8</v>
      </c>
      <c r="H166" s="43"/>
    </row>
    <row r="167" spans="1:8">
      <c r="A167" s="45" t="s">
        <v>347</v>
      </c>
      <c r="B167" s="47" t="s">
        <v>348</v>
      </c>
      <c r="C167" s="48"/>
      <c r="D167" s="50"/>
      <c r="E167" s="50">
        <f>VLOOKUP(B167,[1]Punten!$A$681:$F$2547,6,FALSE)</f>
        <v>197</v>
      </c>
      <c r="F167" s="45" t="s">
        <v>257</v>
      </c>
      <c r="G167" s="43">
        <f>E167*1.1</f>
        <v>216.70000000000002</v>
      </c>
      <c r="H167" s="43"/>
    </row>
    <row r="168" spans="1:8">
      <c r="A168" s="45"/>
      <c r="B168" s="51"/>
      <c r="C168" s="48"/>
      <c r="D168" s="45"/>
      <c r="E168" s="45"/>
      <c r="F168" s="45"/>
      <c r="G168" s="43"/>
      <c r="H168" s="43">
        <f>SUM(G163:G167)</f>
        <v>1845.3</v>
      </c>
    </row>
    <row r="169" spans="1:8">
      <c r="A169" s="45" t="s">
        <v>349</v>
      </c>
      <c r="B169" s="52" t="s">
        <v>350</v>
      </c>
      <c r="C169" s="48"/>
      <c r="D169" s="49"/>
      <c r="E169" s="50">
        <f>VLOOKUP(B169,[1]Punten!$A$681:$F$2547,6,FALSE)</f>
        <v>364</v>
      </c>
      <c r="F169" s="45" t="s">
        <v>245</v>
      </c>
      <c r="G169" s="43">
        <f>E169*1.5</f>
        <v>546</v>
      </c>
      <c r="H169" s="43"/>
    </row>
    <row r="170" spans="1:8">
      <c r="A170" s="45" t="s">
        <v>351</v>
      </c>
      <c r="B170" s="47" t="s">
        <v>352</v>
      </c>
      <c r="C170" s="48"/>
      <c r="D170" s="50"/>
      <c r="E170" s="50">
        <f>VLOOKUP(B170,[1]Punten!$A$681:$F$2547,6,FALSE)</f>
        <v>252</v>
      </c>
      <c r="F170" s="45" t="s">
        <v>248</v>
      </c>
      <c r="G170" s="43">
        <f>E170*1.4</f>
        <v>352.79999999999995</v>
      </c>
      <c r="H170" s="43"/>
    </row>
    <row r="171" spans="1:8">
      <c r="A171" s="45" t="s">
        <v>353</v>
      </c>
      <c r="B171" s="52" t="s">
        <v>354</v>
      </c>
      <c r="C171" s="48"/>
      <c r="D171" s="50"/>
      <c r="E171" s="50">
        <f>VLOOKUP(B171,[1]Punten!$A$681:$F$2547,6,FALSE)</f>
        <v>140</v>
      </c>
      <c r="F171" s="45" t="s">
        <v>251</v>
      </c>
      <c r="G171" s="43">
        <f>E171*1.3</f>
        <v>182</v>
      </c>
      <c r="H171" s="43"/>
    </row>
    <row r="172" spans="1:8">
      <c r="A172" s="45" t="s">
        <v>355</v>
      </c>
      <c r="B172" s="47" t="s">
        <v>356</v>
      </c>
      <c r="C172" s="48"/>
      <c r="D172" s="50"/>
      <c r="E172" s="50">
        <f>VLOOKUP(B172,[1]Punten!$A$681:$F$2547,6,FALSE)</f>
        <v>115</v>
      </c>
      <c r="F172" s="45" t="s">
        <v>254</v>
      </c>
      <c r="G172" s="43">
        <f>E172*1.2</f>
        <v>138</v>
      </c>
      <c r="H172" s="43"/>
    </row>
    <row r="173" spans="1:8">
      <c r="A173" s="45" t="s">
        <v>357</v>
      </c>
      <c r="B173" s="47" t="s">
        <v>358</v>
      </c>
      <c r="C173" s="48"/>
      <c r="D173" s="50"/>
      <c r="E173" s="50">
        <f>VLOOKUP(B173,[1]Punten!$A$681:$F$2547,6,FALSE)</f>
        <v>112</v>
      </c>
      <c r="F173" s="45" t="s">
        <v>257</v>
      </c>
      <c r="G173" s="43">
        <f>E173*1.1</f>
        <v>123.20000000000002</v>
      </c>
      <c r="H173" s="43"/>
    </row>
    <row r="174" spans="1:8">
      <c r="A174" s="45"/>
      <c r="B174" s="51"/>
      <c r="C174" s="48"/>
      <c r="D174" s="45"/>
      <c r="E174" s="45"/>
      <c r="F174" s="45"/>
      <c r="G174" s="43"/>
      <c r="H174" s="43">
        <f>SUM(G169:G173)</f>
        <v>1342</v>
      </c>
    </row>
    <row r="175" spans="1:8">
      <c r="A175" s="45" t="s">
        <v>359</v>
      </c>
      <c r="B175" s="52" t="s">
        <v>360</v>
      </c>
      <c r="C175" s="48"/>
      <c r="D175" s="49"/>
      <c r="E175" s="50">
        <f>VLOOKUP(B175,[1]Punten!$A$681:$F$2547,6,FALSE)</f>
        <v>284</v>
      </c>
      <c r="F175" s="45" t="s">
        <v>245</v>
      </c>
      <c r="G175" s="43">
        <f>E175*1.5</f>
        <v>426</v>
      </c>
      <c r="H175" s="43"/>
    </row>
    <row r="176" spans="1:8">
      <c r="A176" s="45" t="s">
        <v>361</v>
      </c>
      <c r="B176" s="52" t="s">
        <v>362</v>
      </c>
      <c r="C176" s="48"/>
      <c r="D176" s="50"/>
      <c r="E176" s="50">
        <f>VLOOKUP(B176,[1]Punten!$A$681:$F$2547,6,FALSE)</f>
        <v>206</v>
      </c>
      <c r="F176" s="45" t="s">
        <v>248</v>
      </c>
      <c r="G176" s="43">
        <f>E176*1.4</f>
        <v>288.39999999999998</v>
      </c>
      <c r="H176" s="43"/>
    </row>
    <row r="177" spans="1:8">
      <c r="A177" s="45" t="s">
        <v>363</v>
      </c>
      <c r="B177" s="55" t="s">
        <v>364</v>
      </c>
      <c r="C177" s="48"/>
      <c r="D177" s="50"/>
      <c r="E177" s="50">
        <f>VLOOKUP(B177,[1]Punten!$A$681:$F$2547,6,FALSE)</f>
        <v>179</v>
      </c>
      <c r="F177" s="45" t="s">
        <v>251</v>
      </c>
      <c r="G177" s="43">
        <f>E177*1.3</f>
        <v>232.70000000000002</v>
      </c>
      <c r="H177" s="43"/>
    </row>
    <row r="178" spans="1:8">
      <c r="A178" s="45" t="s">
        <v>365</v>
      </c>
      <c r="B178" s="52" t="s">
        <v>366</v>
      </c>
      <c r="C178" s="48"/>
      <c r="D178" s="50"/>
      <c r="E178" s="50">
        <f>VLOOKUP(B178,[1]Punten!$A$681:$F$2547,6,FALSE)</f>
        <v>177</v>
      </c>
      <c r="F178" s="45" t="s">
        <v>254</v>
      </c>
      <c r="G178" s="43">
        <f>E178*1.2</f>
        <v>212.4</v>
      </c>
      <c r="H178" s="43"/>
    </row>
    <row r="179" spans="1:8">
      <c r="A179" s="45" t="s">
        <v>367</v>
      </c>
      <c r="B179" s="47" t="s">
        <v>368</v>
      </c>
      <c r="C179" s="48"/>
      <c r="D179" s="50"/>
      <c r="E179" s="50">
        <f>VLOOKUP(B179,[1]Punten!$A$681:$F$2547,6,FALSE)</f>
        <v>170</v>
      </c>
      <c r="F179" s="45" t="s">
        <v>257</v>
      </c>
      <c r="G179" s="43">
        <f>E179*1.1</f>
        <v>187.00000000000003</v>
      </c>
      <c r="H179" s="43"/>
    </row>
    <row r="180" spans="1:8">
      <c r="A180" s="10"/>
      <c r="D180" s="10"/>
      <c r="E180" s="10"/>
      <c r="F180" s="10"/>
      <c r="G180" s="10"/>
      <c r="H180" s="43">
        <f>SUM(G175:G179)</f>
        <v>1346.5</v>
      </c>
    </row>
    <row r="181" spans="1:8">
      <c r="A181" s="56"/>
      <c r="C181" s="57"/>
      <c r="E181" s="10"/>
      <c r="F181" s="10"/>
      <c r="G181" s="45" t="s">
        <v>369</v>
      </c>
      <c r="H181" s="45"/>
    </row>
    <row r="182" spans="1:8" ht="15.75">
      <c r="A182" s="58"/>
      <c r="B182" s="59"/>
      <c r="C182" s="59"/>
      <c r="D182" s="59"/>
      <c r="E182" s="60" t="s">
        <v>370</v>
      </c>
      <c r="F182" s="58"/>
      <c r="G182" s="61">
        <f>SUM(G109:G179)</f>
        <v>46290.000000000007</v>
      </c>
      <c r="H182" s="58"/>
    </row>
  </sheetData>
  <sortState xmlns:xlrd2="http://schemas.microsoft.com/office/spreadsheetml/2017/richdata2" ref="G3:J102">
    <sortCondition descending="1" ref="I3:I102"/>
    <sortCondition ref="G3:G102"/>
  </sortState>
  <conditionalFormatting sqref="D109 D115 D121 D127 D133 D139 D145 D151 D157 D163 D175">
    <cfRule type="cellIs" dxfId="5" priority="4" operator="lessThan">
      <formula>1.09</formula>
    </cfRule>
    <cfRule type="cellIs" dxfId="4" priority="5" operator="lessThan">
      <formula>1</formula>
    </cfRule>
    <cfRule type="cellIs" dxfId="3" priority="6" operator="lessThan">
      <formula>1.09</formula>
    </cfRule>
  </conditionalFormatting>
  <conditionalFormatting sqref="D169">
    <cfRule type="cellIs" dxfId="2" priority="1" operator="lessThan">
      <formula>1.09</formula>
    </cfRule>
    <cfRule type="cellIs" dxfId="1" priority="2" operator="lessThan">
      <formula>1</formula>
    </cfRule>
    <cfRule type="cellIs" dxfId="0" priority="3" operator="lessThan">
      <formula>1.09</formula>
    </cfRule>
  </conditionalFormatting>
  <hyperlinks>
    <hyperlink ref="B112" r:id="rId1" display="https://www.procyclingstats.com/rider/joao-almeida" xr:uid="{F55F6755-8CE2-4390-A0C4-69D1C026165D}"/>
    <hyperlink ref="B113" r:id="rId2" display="https://www.procyclingstats.com/rider/wout-van-aert" xr:uid="{B1DC57ED-E3CE-431F-87A9-DAA5E38EAE17}"/>
    <hyperlink ref="B109" r:id="rId3" display="https://www.procyclingstats.com/rider/tadej-pogacar" xr:uid="{3A6463B7-6145-4F49-92CC-F610ABCAA859}"/>
    <hyperlink ref="B110" r:id="rId4" display="https://www.procyclingstats.com/rider/remco-evenepoel" xr:uid="{0FC08C96-B2B7-4A3C-8385-C6673CD84311}"/>
    <hyperlink ref="B111" r:id="rId5" display="https://www.procyclingstats.com/rider/jonas-vingegaard-rasmussen" xr:uid="{4FE4DFC9-0476-466E-AEAE-01D0BF3437F1}"/>
    <hyperlink ref="B117" r:id="rId6" display="https://www.procyclingstats.com/rider/mathieu-van-der-poel" xr:uid="{C4627345-00DC-4DF5-871D-862E6C920097}"/>
    <hyperlink ref="B115" r:id="rId7" display="https://www.procyclingstats.com/rider/primoz-roglic" xr:uid="{374FDA17-5B10-443F-AB83-9A8ABE0352ED}"/>
    <hyperlink ref="B116" r:id="rId8" display="https://www.procyclingstats.com/rider/jasper-philipsen" xr:uid="{4667177A-F476-464E-B896-AFC7FC85C47A}"/>
    <hyperlink ref="B119" r:id="rId9" display="https://www.procyclingstats.com/rider/christophe-laporte" xr:uid="{7C559E07-F383-4D82-86C8-BE9FC9797D7C}"/>
    <hyperlink ref="B118" r:id="rId10" display="https://www.procyclingstats.com/rider/juan-ayuso-pesquera" xr:uid="{45865A0A-C4ED-47EC-ACF5-45DD2F3AFFB8}"/>
    <hyperlink ref="B122" r:id="rId11" display="https://www.procyclingstats.com/rider/arnaud-de-lie" xr:uid="{8852C276-B19E-4824-9CCC-E513889907B3}"/>
    <hyperlink ref="B121" r:id="rId12" display="https://www.procyclingstats.com/rider/adam-yates" xr:uid="{A68539B7-045B-4E84-8039-FB588215AFDB}"/>
    <hyperlink ref="B125" r:id="rId13" display="https://www.procyclingstats.com/rider/neilson-powless" xr:uid="{1D9B647F-E80A-427C-B4FD-7D050BCE3548}"/>
    <hyperlink ref="B124" r:id="rId14" display="https://www.procyclingstats.com/rider/thomas-pidcock" xr:uid="{26D0BCF5-17D9-4017-8FB0-D830FC254697}"/>
    <hyperlink ref="B123" r:id="rId15" display="https://www.procyclingstats.com/rider/mikel-landa" xr:uid="{4CC0596A-8F26-48AA-8AF9-55A44F36763D}"/>
    <hyperlink ref="B128" r:id="rId16" display="https://www.procyclingstats.com/rider/simon-yates" xr:uid="{AD38300F-9824-40FE-9778-0D3BF6759945}"/>
    <hyperlink ref="B130" r:id="rId17" display="https://www.procyclingstats.com/rider/filippo-ganna" xr:uid="{AE759F92-D947-4959-BDDE-5F75F20F45A9}"/>
    <hyperlink ref="B127" r:id="rId18" display="https://www.procyclingstats.com/rider/mattias-skjelmose-jensen" xr:uid="{DF510FE4-86DA-4149-91AD-4EBCD4E6E2A0}"/>
    <hyperlink ref="B131" r:id="rId19" display="https://www.procyclingstats.com/rider/thibaut-pinot" xr:uid="{AEF80942-7EE2-49D5-B1DF-B0B51EF99D8E}"/>
    <hyperlink ref="B129" r:id="rId20" display="https://www.procyclingstats.com/rider/olav-kooij" xr:uid="{425A0EF5-BCFB-497B-87D1-894FEC444369}"/>
    <hyperlink ref="B136" r:id="rId21" display="https://www.procyclingstats.com/rider/damiano-caruso" xr:uid="{765EB897-8FD4-4716-A86A-61A05A187EC3}"/>
    <hyperlink ref="B133" r:id="rId22" display="https://www.procyclingstats.com/rider/marc-hirschi" xr:uid="{B6999B19-9F2B-4477-B773-992EBA22F4BD}"/>
    <hyperlink ref="B134" r:id="rId23" display="https://www.procyclingstats.com/rider/giulio-ciccone" xr:uid="{88BF2414-172E-4DCB-A1EF-0613508537A6}"/>
    <hyperlink ref="B135" r:id="rId24" display="https://www.procyclingstats.com/rider/matteo-jorgenson" xr:uid="{04BB9402-BEDD-430E-A44C-D14C4923CEAC}"/>
    <hyperlink ref="B137" r:id="rId25" display="https://www.procyclingstats.com/rider/tobias-halland-johannessen" xr:uid="{691E729A-22FE-4D43-88E3-7885C1D45B13}"/>
    <hyperlink ref="B141" r:id="rId26" display="https://www.procyclingstats.com/rider/michael-woods" xr:uid="{4AA78C5B-7FF7-42F9-B2B2-479462A03BEC}"/>
    <hyperlink ref="B142" r:id="rId27" display="https://www.procyclingstats.com/rider/yves-lampaert" xr:uid="{E67332CC-768F-46F7-8BDB-826377AB9C99}"/>
    <hyperlink ref="B143" r:id="rId28" display="https://www.procyclingstats.com/rider/ion-izagirre" xr:uid="{D2B66336-D6F0-4A99-B638-4CB380169215}"/>
    <hyperlink ref="B140" r:id="rId29" display="https://www.procyclingstats.com/rider/alex-aranburu" xr:uid="{3BF0A4B7-5FE1-40F4-B1B4-1E606DE275B5}"/>
    <hyperlink ref="B139" r:id="rId30" display="https://www.procyclingstats.com/rider/kaden-groves" xr:uid="{4C7EF3C1-137F-4B49-8514-657D66C81578}"/>
    <hyperlink ref="B145" r:id="rId31" display="https://www.procyclingstats.com/rider/sepp-kuss" xr:uid="{1BD38ACA-D2F4-40DA-A484-E6560BB801AC}"/>
    <hyperlink ref="B146" r:id="rId32" display="https://www.procyclingstats.com/rider/andreas-kron" xr:uid="{425582A8-1EF6-4165-8881-DECA7DCEFAFA}"/>
    <hyperlink ref="B147" r:id="rId33" display="https://www.procyclingstats.com/rider/andrea-bagioli" xr:uid="{FAC17618-F3D3-440B-84F5-BD2C65D504D3}"/>
    <hyperlink ref="B149" r:id="rId34" display="https://www.procyclingstats.com/rider/tao-geoghegan-hart" xr:uid="{799540CA-4549-4FC4-98CC-40870D9E36CC}"/>
    <hyperlink ref="B148" r:id="rId35" display="https://www.procyclingstats.com/rider/soren-kragh-andersen" xr:uid="{254E6C34-428B-4391-9B68-A239A260A01C}"/>
    <hyperlink ref="B153" r:id="rId36" display="https://www.procyclingstats.com/rider/cian-uijtdebroeks" xr:uid="{1F0607A8-700A-4D32-B962-2218A4A80853}"/>
    <hyperlink ref="B155" r:id="rId37" display="https://www.procyclingstats.com/rider/corbin-strong" xr:uid="{2D934633-B9CB-440C-8F34-3B231C787E92}"/>
    <hyperlink ref="B154" r:id="rId38" display="https://www.procyclingstats.com/rider/ilan-van-wilder" xr:uid="{A760B9B7-8735-4685-99DA-30E8E04DFEEF}"/>
    <hyperlink ref="B152" r:id="rId39" display="https://www.procyclingstats.com/rider/einer-augusto-rubio-reyes" xr:uid="{0B95E9C3-C01D-4CD9-9466-ABE24F0AB717}"/>
    <hyperlink ref="B151" r:id="rId40" display="https://www.procyclingstats.com/rider/felix-gall" xr:uid="{E46C2A42-0215-47EE-A1C2-D59277D42B4F}"/>
    <hyperlink ref="B157" r:id="rId41" display="https://www.procyclingstats.com/rider/ben-healy" xr:uid="{5E03EFFD-D218-47C4-AAD7-59AE36FCC565}"/>
    <hyperlink ref="B158" r:id="rId42" display="https://www.procyclingstats.com/rider/florian-vermeersch" xr:uid="{B1BE4828-DCD9-47B0-BF8A-37F5F085D40E}"/>
    <hyperlink ref="B160" r:id="rId43" display="https://www.procyclingstats.com/rider/soren-waerenskjold" xr:uid="{AFE9156A-D6AF-4AA6-9A2A-92023529F6DC}"/>
    <hyperlink ref="B159" r:id="rId44" display="https://www.procyclingstats.com/rider/jonathan-milan" xr:uid="{8585DBD8-F9B1-497B-8006-1AD740683F99}"/>
    <hyperlink ref="B161" r:id="rId45" display="https://www.procyclingstats.com/rider/oier-lazkano" xr:uid="{A5F69915-F79A-45C1-9AD9-CE935EE5A7B2}"/>
    <hyperlink ref="B164" r:id="rId46" display="https://www.procyclingstats.com/rider/derek-gee" xr:uid="{E6120BA1-A6DE-4BCE-BA15-4AFE5F2C6FAE}"/>
    <hyperlink ref="B166" r:id="rId47" display="https://www.procyclingstats.com/rider/aurelien-paret-peintre" xr:uid="{9F56AC52-6526-4CC1-AD31-8E8273CBCC24}"/>
    <hyperlink ref="B163" r:id="rId48" display="https://www.procyclingstats.com/rider/rui-costa" xr:uid="{0BDF7309-8C84-43D5-A5C9-B32B2B9EBCC2}"/>
    <hyperlink ref="B167" r:id="rId49" display="https://www.procyclingstats.com/rider/john-degenkolb" xr:uid="{58E3CDE6-AE75-4CF2-AB21-2703FD1DFF65}"/>
    <hyperlink ref="B165" r:id="rId50" display="https://www.procyclingstats.com/rider/edward-irl-dunbar" xr:uid="{6C3F4F99-494A-42B1-8F01-EE48CF452F65}"/>
    <hyperlink ref="B171" r:id="rId51" display="https://www.procyclingstats.com/rider/kevin-vermaerke" xr:uid="{B547A454-C6D9-40E5-B735-6E8C0D0D3C87}"/>
    <hyperlink ref="B169" r:id="rId52" display="https://www.procyclingstats.com/rider/lenny-martinez" xr:uid="{76A50B14-1AE8-4E63-8DE3-6404C3AA35FF}"/>
    <hyperlink ref="B172" r:id="rId53" display="https://www.procyclingstats.com/rider/remy-rochas" xr:uid="{2BF40F15-8768-4030-8A85-66BE036996A2}"/>
    <hyperlink ref="B170" r:id="rId54" display="https://www.procyclingstats.com/rider/antonio-tiberi" xr:uid="{831A86A6-6445-41C3-9A10-77C5C086BE89}"/>
    <hyperlink ref="B173" r:id="rId55" display="https://www.procyclingstats.com/rider/thibau-nys" xr:uid="{636D9B7F-6072-41B6-BED6-2116142A3117}"/>
    <hyperlink ref="B177" r:id="rId56" display="https://www.procyclingstats.com/rider/paul-penhoet" xr:uid="{638975BF-1EF1-4ACA-8876-4646505E9A26}"/>
    <hyperlink ref="B176" r:id="rId57" display="https://www.procyclingstats.com/rider/max-poole" xr:uid="{C999A5E3-67D8-4EDC-A65B-CEB0107C6FBE}"/>
    <hyperlink ref="B175" r:id="rId58" display="https://www.procyclingstats.com/rider/romain-gregoire1" xr:uid="{7313338F-3242-47B2-B7B6-C988991F5E25}"/>
    <hyperlink ref="B178" r:id="rId59" display="https://www.procyclingstats.com/rider/lennert-van-eetvelt" xr:uid="{F14D2C36-0693-45BF-8C5E-21959F0D89D3}"/>
    <hyperlink ref="B179" r:id="rId60" display="https://www.procyclingstats.com/rider/jonathan-castroviejo" xr:uid="{C0A1A704-911A-4DE5-AD9D-0EDF5B06319C}"/>
  </hyperlinks>
  <pageMargins left="0.7" right="0.7" top="0.75" bottom="0.75" header="0.3" footer="0.3"/>
  <pageSetup paperSize="9" orientation="portrait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2021-04-19T18:19:16Z</dcterms:created>
  <dcterms:modified xsi:type="dcterms:W3CDTF">2023-11-06T18:07:32Z</dcterms:modified>
</cp:coreProperties>
</file>